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brane\zasilanie awaryjne - salama\"/>
    </mc:Choice>
  </mc:AlternateContent>
  <xr:revisionPtr revIDLastSave="0" documentId="13_ncr:1_{713E1A55-389F-4588-B6B1-7816B813CE22}" xr6:coauthVersionLast="47" xr6:coauthVersionMax="47" xr10:uidLastSave="{00000000-0000-0000-0000-000000000000}"/>
  <bookViews>
    <workbookView xWindow="-120" yWindow="-120" windowWidth="29040" windowHeight="15720" xr2:uid="{5591332F-DD1E-4EC7-B93F-509CEA326C4A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9" i="1"/>
  <c r="M27" i="1"/>
  <c r="O27" i="1"/>
  <c r="M26" i="1"/>
  <c r="O26" i="1"/>
  <c r="M29" i="1"/>
  <c r="O29" i="1"/>
  <c r="M13" i="1" l="1"/>
  <c r="O13" i="1"/>
  <c r="O10" i="1"/>
  <c r="O11" i="1"/>
  <c r="O12" i="1"/>
  <c r="O14" i="1"/>
  <c r="O15" i="1"/>
  <c r="O16" i="1"/>
  <c r="O17" i="1"/>
  <c r="O18" i="1"/>
  <c r="O19" i="1"/>
  <c r="O20" i="1"/>
  <c r="O21" i="1"/>
  <c r="O22" i="1"/>
  <c r="O23" i="1"/>
  <c r="O24" i="1"/>
  <c r="O25" i="1"/>
  <c r="O28" i="1"/>
  <c r="O9" i="1"/>
  <c r="M10" i="1"/>
  <c r="M11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M28" i="1"/>
  <c r="M9" i="1"/>
  <c r="O30" i="1" l="1"/>
  <c r="O31" i="1" s="1"/>
  <c r="M30" i="1"/>
  <c r="M31" i="1" s="1"/>
</calcChain>
</file>

<file path=xl/sharedStrings.xml><?xml version="1.0" encoding="utf-8"?>
<sst xmlns="http://schemas.openxmlformats.org/spreadsheetml/2006/main" count="214" uniqueCount="51">
  <si>
    <t>Przez ile minut (w ciągu doby) urządzenie ma być zasilane?</t>
  </si>
  <si>
    <t>W jakich godzinach będziesz korzystać z urządzenia?</t>
  </si>
  <si>
    <t>wieczornych</t>
  </si>
  <si>
    <t>Roleta 1</t>
  </si>
  <si>
    <t>Roleta 2</t>
  </si>
  <si>
    <t>Roleta 3</t>
  </si>
  <si>
    <t>Roleta 4</t>
  </si>
  <si>
    <t>Roleta 5</t>
  </si>
  <si>
    <t>Roleta 6</t>
  </si>
  <si>
    <t>Roleta 7</t>
  </si>
  <si>
    <t>Roleta 8</t>
  </si>
  <si>
    <t>Roleta 9</t>
  </si>
  <si>
    <t>Brama roletowa</t>
  </si>
  <si>
    <t>Domofon</t>
  </si>
  <si>
    <t>Kocioł CO</t>
  </si>
  <si>
    <t>Pompka CO</t>
  </si>
  <si>
    <t>TAK</t>
  </si>
  <si>
    <t>NIE</t>
  </si>
  <si>
    <t>Suma:</t>
  </si>
  <si>
    <t>Maksymalne długotrwałe zapotrzebowanie na energię elektryczną w W</t>
  </si>
  <si>
    <t>Radio</t>
  </si>
  <si>
    <t>Nazwa urządzenia dla którego ma być zagwarantowane zasilanie awaryjne</t>
  </si>
  <si>
    <t>Zaznacz cyfrą 1 wszystkie urządzenia które będą zasilane w tym samym czasie?</t>
  </si>
  <si>
    <t>Lampka biurkowa 1</t>
  </si>
  <si>
    <t>Lampka biurkowa 2</t>
  </si>
  <si>
    <t>Lampka biurkowa 3</t>
  </si>
  <si>
    <t>Lampka biurkowa 4</t>
  </si>
  <si>
    <t>TV</t>
  </si>
  <si>
    <t>W</t>
  </si>
  <si>
    <t>Lodówka</t>
  </si>
  <si>
    <t>Zamrażarka</t>
  </si>
  <si>
    <t>h</t>
  </si>
  <si>
    <t>Dobowe zapotrzebowanie na energię elektryczną w Wh</t>
  </si>
  <si>
    <t>Wh</t>
  </si>
  <si>
    <t>min.</t>
  </si>
  <si>
    <t>kWh</t>
  </si>
  <si>
    <t>kW</t>
  </si>
  <si>
    <t>Przez ile godzin (w ciągu doby) urządzenie ma być zasilane?</t>
  </si>
  <si>
    <t>1-fazowe</t>
  </si>
  <si>
    <t>3-fazowe</t>
  </si>
  <si>
    <t>brak wyboru</t>
  </si>
  <si>
    <t>Zasilanie jedno, czy trójfazowe?</t>
  </si>
  <si>
    <t>Moc w Watach</t>
  </si>
  <si>
    <t>całą dobę</t>
  </si>
  <si>
    <t>www.napiecie.salama.pl</t>
  </si>
  <si>
    <r>
      <rPr>
        <sz val="11"/>
        <rFont val="Calibri"/>
        <family val="2"/>
        <charset val="238"/>
        <scheme val="minor"/>
      </rPr>
      <t>Tabela jest częścią poradnika:</t>
    </r>
    <r>
      <rPr>
        <u/>
        <sz val="11"/>
        <color theme="10"/>
        <rFont val="Calibri"/>
        <family val="2"/>
        <charset val="238"/>
        <scheme val="minor"/>
      </rPr>
      <t xml:space="preserve"> Blackout, czyli jak przygotować się na brak prądu?</t>
    </r>
  </si>
  <si>
    <t>1-raz do ON - OFF</t>
  </si>
  <si>
    <t>1-raz ON</t>
  </si>
  <si>
    <t>16:00 - 24:00</t>
  </si>
  <si>
    <t>Czy w urządzeniu są silniki lub transformatory zasilane 230 lub 400 V AC</t>
  </si>
  <si>
    <r>
      <t xml:space="preserve">Lista urządzeń wymagających zasilania rezerwowego na wypadek długotrwałego braku pradu.
</t>
    </r>
    <r>
      <rPr>
        <sz val="10"/>
        <color theme="1"/>
        <rFont val="Calibri"/>
        <family val="2"/>
        <charset val="238"/>
        <scheme val="minor"/>
      </rPr>
      <t xml:space="preserve">Wykonaj listę urządzeń i ustal z wszystkimi domownikami (ktoś może podpowiedzieć urządzenie które jest ważne, a które akurat Ty rzadko używasz) jakie urządzenia maja mieć zasilanie rezerwowe. 
Wspólnie stworzona lista urządzeń pomoże uniknąć niedomówień i nieporozumień z domownikami. długotrwałe zapotrzebowanie.
</t>
    </r>
    <r>
      <rPr>
        <b/>
        <sz val="10"/>
        <color theme="1"/>
        <rFont val="Calibri"/>
        <family val="2"/>
        <charset val="238"/>
        <scheme val="minor"/>
      </rPr>
      <t>W celu sporządzenia listy wypełnij pola zaznaczone kolorem żółtym lub czerwonym (kolor czerwony oznacza że musisz zwrócić szczególną uwagę wybierając zasilanie rezerwowe danego urządzenia), z podsumowania spisz dobowe zapotrzebowanie na energię elektryczną oraz maksymalne długotrwałe zapotrzebowanie.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charset val="238"/>
        <scheme val="minor"/>
      </rPr>
      <t xml:space="preserve">
Nie zapomnij o żadnym urządzeniu. Przykład. Komputer stacjonarny składa się z kilku niezależnych urządzeń np: komputer (czyli „skrzynka” która stoi pod biurkiem), monitor lub monitory, głośniki i inne urządzenia które są podłączone do komputera a mają osobne zasilanie za pomocą przewodu z wtyczką lub zasilacza.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</si>
</sst>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3" fontId="0" fillId="3" borderId="0" xfId="0" applyNumberFormat="1" applyFill="1"/>
    <xf numFmtId="0" fontId="4" fillId="3" borderId="1" xfId="0" applyFont="1" applyFill="1" applyBorder="1" applyAlignment="1">
      <alignment horizontal="center" vertical="center" wrapText="1"/>
    </xf>
    <xf numFmtId="0" fontId="0" fillId="0" borderId="4" xfId="0" applyFill="1" applyBorder="1"/>
    <xf numFmtId="3" fontId="0" fillId="3" borderId="3" xfId="0" applyNumberFormat="1" applyFill="1" applyBorder="1"/>
    <xf numFmtId="3" fontId="0" fillId="3" borderId="4" xfId="0" applyNumberFormat="1" applyFill="1" applyBorder="1"/>
    <xf numFmtId="0" fontId="0" fillId="3" borderId="3" xfId="0" applyFill="1" applyBorder="1"/>
    <xf numFmtId="0" fontId="0" fillId="3" borderId="4" xfId="0" applyFill="1" applyBorder="1"/>
    <xf numFmtId="3" fontId="0" fillId="2" borderId="4" xfId="0" applyNumberFormat="1" applyFill="1" applyBorder="1"/>
    <xf numFmtId="4" fontId="0" fillId="0" borderId="5" xfId="0" applyNumberFormat="1" applyFill="1" applyBorder="1"/>
    <xf numFmtId="164" fontId="0" fillId="0" borderId="6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0" fillId="2" borderId="1" xfId="0" applyFill="1" applyBorder="1" applyProtection="1">
      <protection locked="0"/>
    </xf>
    <xf numFmtId="3" fontId="0" fillId="2" borderId="3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right" vertical="center"/>
    </xf>
    <xf numFmtId="3" fontId="6" fillId="3" borderId="0" xfId="0" applyNumberFormat="1" applyFont="1" applyFill="1"/>
    <xf numFmtId="3" fontId="6" fillId="3" borderId="7" xfId="0" applyNumberFormat="1" applyFont="1" applyFill="1" applyBorder="1"/>
    <xf numFmtId="0" fontId="6" fillId="3" borderId="0" xfId="0" applyFont="1" applyFill="1"/>
    <xf numFmtId="164" fontId="6" fillId="3" borderId="0" xfId="0" applyNumberFormat="1" applyFont="1" applyFill="1"/>
    <xf numFmtId="0" fontId="7" fillId="2" borderId="1" xfId="0" applyFont="1" applyFill="1" applyBorder="1" applyAlignment="1" applyProtection="1">
      <alignment horizontal="center" vertical="center"/>
      <protection locked="0"/>
    </xf>
    <xf numFmtId="3" fontId="8" fillId="3" borderId="0" xfId="1" applyNumberFormat="1" applyFill="1"/>
    <xf numFmtId="0" fontId="8" fillId="3" borderId="0" xfId="1" applyFill="1"/>
    <xf numFmtId="0" fontId="0" fillId="3" borderId="2" xfId="0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4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3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apiecie.salama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1495425</xdr:colOff>
      <xdr:row>2</xdr:row>
      <xdr:rowOff>361950</xdr:rowOff>
    </xdr:to>
    <xdr:pic>
      <xdr:nvPicPr>
        <xdr:cNvPr id="3" name="Obraz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2ACFC-0129-47A5-A341-680F4CE48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65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apiecie.salama.pl/blackout-jak-przygotowac-dom-na-brak-pradu/" TargetMode="External"/><Relationship Id="rId1" Type="http://schemas.openxmlformats.org/officeDocument/2006/relationships/hyperlink" Target="http://www.napiecie.salama.p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B963-8E37-46C6-A9BB-D133F3A5B939}">
  <dimension ref="A1:V39"/>
  <sheetViews>
    <sheetView tabSelected="1" zoomScaleNormal="100" workbookViewId="0">
      <selection activeCell="B14" sqref="B14"/>
    </sheetView>
  </sheetViews>
  <sheetFormatPr defaultColWidth="0" defaultRowHeight="15" zeroHeight="1" x14ac:dyDescent="0.25"/>
  <cols>
    <col min="1" max="1" width="4.140625" style="1" customWidth="1"/>
    <col min="2" max="2" width="46.7109375" style="1" customWidth="1"/>
    <col min="3" max="3" width="9.28515625" style="1" customWidth="1"/>
    <col min="4" max="4" width="2.85546875" style="1" bestFit="1" customWidth="1"/>
    <col min="5" max="6" width="13.28515625" style="1" customWidth="1"/>
    <col min="7" max="7" width="14.28515625" style="1" customWidth="1"/>
    <col min="8" max="8" width="7.85546875" style="1" customWidth="1"/>
    <col min="9" max="9" width="5" style="1" bestFit="1" customWidth="1"/>
    <col min="10" max="10" width="8.7109375" style="1" customWidth="1"/>
    <col min="11" max="11" width="3.42578125" style="1" customWidth="1"/>
    <col min="12" max="12" width="26" style="3" customWidth="1"/>
    <col min="13" max="13" width="10.42578125" style="4" customWidth="1"/>
    <col min="14" max="14" width="5" style="4" bestFit="1" customWidth="1"/>
    <col min="15" max="15" width="11.5703125" style="1" customWidth="1"/>
    <col min="16" max="16" width="4.28515625" style="1" customWidth="1"/>
    <col min="17" max="17" width="9.140625" style="1" customWidth="1"/>
    <col min="18" max="18" width="9.140625" style="1" hidden="1" customWidth="1"/>
    <col min="19" max="21" width="0" style="1" hidden="1" customWidth="1"/>
    <col min="22" max="22" width="0" style="15" hidden="1" customWidth="1"/>
    <col min="23" max="16384" width="9.140625" style="1" hidden="1"/>
  </cols>
  <sheetData>
    <row r="1" spans="2:22" ht="26.25" customHeight="1" x14ac:dyDescent="0.25"/>
    <row r="2" spans="2:22" x14ac:dyDescent="0.25">
      <c r="B2" s="29" t="s">
        <v>50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2:22" ht="37.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22" ht="33" customHeight="1" x14ac:dyDescent="0.2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22" ht="32.25" customHeight="1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2:22" ht="40.5" customHeight="1" x14ac:dyDescent="0.25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</row>
    <row r="7" spans="2:22" ht="13.5" customHeight="1" x14ac:dyDescent="0.25"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2:22" s="2" customFormat="1" ht="90" customHeight="1" x14ac:dyDescent="0.25">
      <c r="B8" s="5" t="s">
        <v>21</v>
      </c>
      <c r="C8" s="34" t="s">
        <v>42</v>
      </c>
      <c r="D8" s="35"/>
      <c r="E8" s="5" t="s">
        <v>41</v>
      </c>
      <c r="F8" s="5" t="s">
        <v>49</v>
      </c>
      <c r="G8" s="5" t="s">
        <v>22</v>
      </c>
      <c r="H8" s="34" t="s">
        <v>0</v>
      </c>
      <c r="I8" s="35"/>
      <c r="J8" s="34" t="s">
        <v>37</v>
      </c>
      <c r="K8" s="35"/>
      <c r="L8" s="5" t="s">
        <v>1</v>
      </c>
      <c r="M8" s="32" t="s">
        <v>32</v>
      </c>
      <c r="N8" s="33"/>
      <c r="O8" s="36" t="s">
        <v>19</v>
      </c>
      <c r="P8" s="36"/>
      <c r="V8" s="14"/>
    </row>
    <row r="9" spans="2:22" x14ac:dyDescent="0.25">
      <c r="B9" s="16" t="s">
        <v>23</v>
      </c>
      <c r="C9" s="17">
        <v>15</v>
      </c>
      <c r="D9" s="11" t="s">
        <v>28</v>
      </c>
      <c r="E9" s="18" t="s">
        <v>38</v>
      </c>
      <c r="F9" s="18" t="s">
        <v>17</v>
      </c>
      <c r="G9" s="19">
        <v>1</v>
      </c>
      <c r="H9" s="17">
        <v>480</v>
      </c>
      <c r="I9" s="6" t="s">
        <v>34</v>
      </c>
      <c r="J9" s="12">
        <f>H9/60</f>
        <v>8</v>
      </c>
      <c r="K9" s="13" t="s">
        <v>31</v>
      </c>
      <c r="L9" s="25" t="s">
        <v>48</v>
      </c>
      <c r="M9" s="7">
        <f>C9*(H9/60)</f>
        <v>120</v>
      </c>
      <c r="N9" s="8" t="s">
        <v>33</v>
      </c>
      <c r="O9" s="9">
        <f>G9*C9</f>
        <v>15</v>
      </c>
      <c r="P9" s="10" t="s">
        <v>28</v>
      </c>
      <c r="V9" s="15" t="s">
        <v>16</v>
      </c>
    </row>
    <row r="10" spans="2:22" x14ac:dyDescent="0.25">
      <c r="B10" s="16" t="s">
        <v>24</v>
      </c>
      <c r="C10" s="17">
        <v>8</v>
      </c>
      <c r="D10" s="11" t="s">
        <v>28</v>
      </c>
      <c r="E10" s="18" t="s">
        <v>38</v>
      </c>
      <c r="F10" s="18" t="s">
        <v>17</v>
      </c>
      <c r="G10" s="19">
        <v>1</v>
      </c>
      <c r="H10" s="17">
        <v>480</v>
      </c>
      <c r="I10" s="6" t="s">
        <v>34</v>
      </c>
      <c r="J10" s="12">
        <f t="shared" ref="J10:J29" si="0">H10/60</f>
        <v>8</v>
      </c>
      <c r="K10" s="13" t="s">
        <v>31</v>
      </c>
      <c r="L10" s="25" t="s">
        <v>48</v>
      </c>
      <c r="M10" s="7">
        <f t="shared" ref="M10:M28" si="1">C10*(H10/60)</f>
        <v>64</v>
      </c>
      <c r="N10" s="8" t="s">
        <v>33</v>
      </c>
      <c r="O10" s="9">
        <f t="shared" ref="O10:O29" si="2">G10*C10</f>
        <v>8</v>
      </c>
      <c r="P10" s="10" t="s">
        <v>28</v>
      </c>
      <c r="V10" s="15" t="s">
        <v>17</v>
      </c>
    </row>
    <row r="11" spans="2:22" x14ac:dyDescent="0.25">
      <c r="B11" s="16" t="s">
        <v>25</v>
      </c>
      <c r="C11" s="17">
        <v>10</v>
      </c>
      <c r="D11" s="11" t="s">
        <v>28</v>
      </c>
      <c r="E11" s="18" t="s">
        <v>38</v>
      </c>
      <c r="F11" s="18" t="s">
        <v>17</v>
      </c>
      <c r="G11" s="19">
        <v>1</v>
      </c>
      <c r="H11" s="17">
        <v>480</v>
      </c>
      <c r="I11" s="6" t="s">
        <v>34</v>
      </c>
      <c r="J11" s="12">
        <f t="shared" si="0"/>
        <v>8</v>
      </c>
      <c r="K11" s="13" t="s">
        <v>31</v>
      </c>
      <c r="L11" s="25" t="s">
        <v>48</v>
      </c>
      <c r="M11" s="7">
        <f t="shared" si="1"/>
        <v>80</v>
      </c>
      <c r="N11" s="8" t="s">
        <v>33</v>
      </c>
      <c r="O11" s="9">
        <f t="shared" si="2"/>
        <v>10</v>
      </c>
      <c r="P11" s="10" t="s">
        <v>28</v>
      </c>
      <c r="V11" s="15" t="s">
        <v>40</v>
      </c>
    </row>
    <row r="12" spans="2:22" x14ac:dyDescent="0.25">
      <c r="B12" s="16" t="s">
        <v>26</v>
      </c>
      <c r="C12" s="17">
        <v>15</v>
      </c>
      <c r="D12" s="11" t="s">
        <v>28</v>
      </c>
      <c r="E12" s="18" t="s">
        <v>38</v>
      </c>
      <c r="F12" s="18" t="s">
        <v>17</v>
      </c>
      <c r="G12" s="19">
        <v>1</v>
      </c>
      <c r="H12" s="17">
        <v>480</v>
      </c>
      <c r="I12" s="6" t="s">
        <v>34</v>
      </c>
      <c r="J12" s="12">
        <f t="shared" si="0"/>
        <v>8</v>
      </c>
      <c r="K12" s="13" t="s">
        <v>31</v>
      </c>
      <c r="L12" s="25" t="s">
        <v>48</v>
      </c>
      <c r="M12" s="7">
        <f t="shared" si="1"/>
        <v>120</v>
      </c>
      <c r="N12" s="8" t="s">
        <v>33</v>
      </c>
      <c r="O12" s="9">
        <f t="shared" si="2"/>
        <v>15</v>
      </c>
      <c r="P12" s="10" t="s">
        <v>28</v>
      </c>
      <c r="V12" s="15" t="s">
        <v>38</v>
      </c>
    </row>
    <row r="13" spans="2:22" x14ac:dyDescent="0.25">
      <c r="B13" s="16" t="s">
        <v>20</v>
      </c>
      <c r="C13" s="17">
        <v>20</v>
      </c>
      <c r="D13" s="11" t="s">
        <v>28</v>
      </c>
      <c r="E13" s="18" t="s">
        <v>38</v>
      </c>
      <c r="F13" s="18" t="s">
        <v>16</v>
      </c>
      <c r="G13" s="19">
        <v>1</v>
      </c>
      <c r="H13" s="17">
        <v>480</v>
      </c>
      <c r="I13" s="6" t="s">
        <v>34</v>
      </c>
      <c r="J13" s="12">
        <f t="shared" si="0"/>
        <v>8</v>
      </c>
      <c r="K13" s="13" t="s">
        <v>31</v>
      </c>
      <c r="L13" s="25" t="s">
        <v>48</v>
      </c>
      <c r="M13" s="7">
        <f t="shared" si="1"/>
        <v>160</v>
      </c>
      <c r="N13" s="8" t="s">
        <v>33</v>
      </c>
      <c r="O13" s="9">
        <f t="shared" si="2"/>
        <v>20</v>
      </c>
      <c r="P13" s="10" t="s">
        <v>28</v>
      </c>
      <c r="V13" s="15" t="s">
        <v>39</v>
      </c>
    </row>
    <row r="14" spans="2:22" x14ac:dyDescent="0.25">
      <c r="B14" s="16" t="s">
        <v>3</v>
      </c>
      <c r="C14" s="17">
        <v>150</v>
      </c>
      <c r="D14" s="11" t="s">
        <v>28</v>
      </c>
      <c r="E14" s="18" t="s">
        <v>38</v>
      </c>
      <c r="F14" s="18" t="s">
        <v>16</v>
      </c>
      <c r="G14" s="19">
        <v>0</v>
      </c>
      <c r="H14" s="17">
        <v>1</v>
      </c>
      <c r="I14" s="6" t="s">
        <v>34</v>
      </c>
      <c r="J14" s="12">
        <f t="shared" si="0"/>
        <v>1.6666666666666666E-2</v>
      </c>
      <c r="K14" s="13" t="s">
        <v>31</v>
      </c>
      <c r="L14" s="25" t="s">
        <v>47</v>
      </c>
      <c r="M14" s="7">
        <f t="shared" si="1"/>
        <v>2.5</v>
      </c>
      <c r="N14" s="8" t="s">
        <v>33</v>
      </c>
      <c r="O14" s="9">
        <f t="shared" si="2"/>
        <v>0</v>
      </c>
      <c r="P14" s="10" t="s">
        <v>28</v>
      </c>
      <c r="V14" s="15" t="s">
        <v>40</v>
      </c>
    </row>
    <row r="15" spans="2:22" x14ac:dyDescent="0.25">
      <c r="B15" s="16" t="s">
        <v>4</v>
      </c>
      <c r="C15" s="17">
        <v>150</v>
      </c>
      <c r="D15" s="11" t="s">
        <v>28</v>
      </c>
      <c r="E15" s="18" t="s">
        <v>38</v>
      </c>
      <c r="F15" s="18" t="s">
        <v>16</v>
      </c>
      <c r="G15" s="19">
        <v>0</v>
      </c>
      <c r="H15" s="17">
        <v>1</v>
      </c>
      <c r="I15" s="6" t="s">
        <v>34</v>
      </c>
      <c r="J15" s="12">
        <f t="shared" si="0"/>
        <v>1.6666666666666666E-2</v>
      </c>
      <c r="K15" s="13" t="s">
        <v>31</v>
      </c>
      <c r="L15" s="25" t="s">
        <v>47</v>
      </c>
      <c r="M15" s="7">
        <f t="shared" si="1"/>
        <v>2.5</v>
      </c>
      <c r="N15" s="8" t="s">
        <v>33</v>
      </c>
      <c r="O15" s="9">
        <f t="shared" si="2"/>
        <v>0</v>
      </c>
      <c r="P15" s="10" t="s">
        <v>28</v>
      </c>
    </row>
    <row r="16" spans="2:22" x14ac:dyDescent="0.25">
      <c r="B16" s="16" t="s">
        <v>5</v>
      </c>
      <c r="C16" s="17">
        <v>150</v>
      </c>
      <c r="D16" s="11" t="s">
        <v>28</v>
      </c>
      <c r="E16" s="18" t="s">
        <v>38</v>
      </c>
      <c r="F16" s="18" t="s">
        <v>16</v>
      </c>
      <c r="G16" s="19">
        <v>0</v>
      </c>
      <c r="H16" s="17">
        <v>1</v>
      </c>
      <c r="I16" s="6" t="s">
        <v>34</v>
      </c>
      <c r="J16" s="12">
        <f t="shared" si="0"/>
        <v>1.6666666666666666E-2</v>
      </c>
      <c r="K16" s="13" t="s">
        <v>31</v>
      </c>
      <c r="L16" s="25" t="s">
        <v>47</v>
      </c>
      <c r="M16" s="7">
        <f t="shared" si="1"/>
        <v>2.5</v>
      </c>
      <c r="N16" s="8" t="s">
        <v>33</v>
      </c>
      <c r="O16" s="9">
        <f t="shared" si="2"/>
        <v>0</v>
      </c>
      <c r="P16" s="10" t="s">
        <v>28</v>
      </c>
    </row>
    <row r="17" spans="2:16" x14ac:dyDescent="0.25">
      <c r="B17" s="16" t="s">
        <v>6</v>
      </c>
      <c r="C17" s="17">
        <v>150</v>
      </c>
      <c r="D17" s="11" t="s">
        <v>28</v>
      </c>
      <c r="E17" s="18" t="s">
        <v>38</v>
      </c>
      <c r="F17" s="18" t="s">
        <v>16</v>
      </c>
      <c r="G17" s="19">
        <v>0</v>
      </c>
      <c r="H17" s="17">
        <v>1</v>
      </c>
      <c r="I17" s="6" t="s">
        <v>34</v>
      </c>
      <c r="J17" s="12">
        <f t="shared" si="0"/>
        <v>1.6666666666666666E-2</v>
      </c>
      <c r="K17" s="13" t="s">
        <v>31</v>
      </c>
      <c r="L17" s="25" t="s">
        <v>47</v>
      </c>
      <c r="M17" s="7">
        <f t="shared" si="1"/>
        <v>2.5</v>
      </c>
      <c r="N17" s="8" t="s">
        <v>33</v>
      </c>
      <c r="O17" s="9">
        <f t="shared" si="2"/>
        <v>0</v>
      </c>
      <c r="P17" s="10" t="s">
        <v>28</v>
      </c>
    </row>
    <row r="18" spans="2:16" x14ac:dyDescent="0.25">
      <c r="B18" s="16" t="s">
        <v>7</v>
      </c>
      <c r="C18" s="17">
        <v>150</v>
      </c>
      <c r="D18" s="11" t="s">
        <v>28</v>
      </c>
      <c r="E18" s="18" t="s">
        <v>38</v>
      </c>
      <c r="F18" s="18" t="s">
        <v>16</v>
      </c>
      <c r="G18" s="19">
        <v>0</v>
      </c>
      <c r="H18" s="17">
        <v>1</v>
      </c>
      <c r="I18" s="6" t="s">
        <v>34</v>
      </c>
      <c r="J18" s="12">
        <f t="shared" si="0"/>
        <v>1.6666666666666666E-2</v>
      </c>
      <c r="K18" s="13" t="s">
        <v>31</v>
      </c>
      <c r="L18" s="25" t="s">
        <v>47</v>
      </c>
      <c r="M18" s="7">
        <f t="shared" si="1"/>
        <v>2.5</v>
      </c>
      <c r="N18" s="8" t="s">
        <v>33</v>
      </c>
      <c r="O18" s="9">
        <f t="shared" si="2"/>
        <v>0</v>
      </c>
      <c r="P18" s="10" t="s">
        <v>28</v>
      </c>
    </row>
    <row r="19" spans="2:16" x14ac:dyDescent="0.25">
      <c r="B19" s="16" t="s">
        <v>8</v>
      </c>
      <c r="C19" s="17">
        <v>150</v>
      </c>
      <c r="D19" s="11" t="s">
        <v>28</v>
      </c>
      <c r="E19" s="18" t="s">
        <v>38</v>
      </c>
      <c r="F19" s="18" t="s">
        <v>16</v>
      </c>
      <c r="G19" s="19">
        <v>0</v>
      </c>
      <c r="H19" s="17">
        <v>1</v>
      </c>
      <c r="I19" s="6" t="s">
        <v>34</v>
      </c>
      <c r="J19" s="12">
        <f t="shared" si="0"/>
        <v>1.6666666666666666E-2</v>
      </c>
      <c r="K19" s="13" t="s">
        <v>31</v>
      </c>
      <c r="L19" s="25" t="s">
        <v>47</v>
      </c>
      <c r="M19" s="7">
        <f t="shared" si="1"/>
        <v>2.5</v>
      </c>
      <c r="N19" s="8" t="s">
        <v>33</v>
      </c>
      <c r="O19" s="9">
        <f t="shared" si="2"/>
        <v>0</v>
      </c>
      <c r="P19" s="10" t="s">
        <v>28</v>
      </c>
    </row>
    <row r="20" spans="2:16" x14ac:dyDescent="0.25">
      <c r="B20" s="16" t="s">
        <v>9</v>
      </c>
      <c r="C20" s="17">
        <v>150</v>
      </c>
      <c r="D20" s="11" t="s">
        <v>28</v>
      </c>
      <c r="E20" s="18" t="s">
        <v>38</v>
      </c>
      <c r="F20" s="18" t="s">
        <v>16</v>
      </c>
      <c r="G20" s="19">
        <v>0</v>
      </c>
      <c r="H20" s="17">
        <v>1</v>
      </c>
      <c r="I20" s="6" t="s">
        <v>34</v>
      </c>
      <c r="J20" s="12">
        <f t="shared" si="0"/>
        <v>1.6666666666666666E-2</v>
      </c>
      <c r="K20" s="13" t="s">
        <v>31</v>
      </c>
      <c r="L20" s="25" t="s">
        <v>47</v>
      </c>
      <c r="M20" s="7">
        <f t="shared" si="1"/>
        <v>2.5</v>
      </c>
      <c r="N20" s="8" t="s">
        <v>33</v>
      </c>
      <c r="O20" s="9">
        <f t="shared" si="2"/>
        <v>0</v>
      </c>
      <c r="P20" s="10" t="s">
        <v>28</v>
      </c>
    </row>
    <row r="21" spans="2:16" x14ac:dyDescent="0.25">
      <c r="B21" s="16" t="s">
        <v>10</v>
      </c>
      <c r="C21" s="17">
        <v>150</v>
      </c>
      <c r="D21" s="11" t="s">
        <v>28</v>
      </c>
      <c r="E21" s="18" t="s">
        <v>38</v>
      </c>
      <c r="F21" s="18" t="s">
        <v>16</v>
      </c>
      <c r="G21" s="19">
        <v>0</v>
      </c>
      <c r="H21" s="17">
        <v>1</v>
      </c>
      <c r="I21" s="6" t="s">
        <v>34</v>
      </c>
      <c r="J21" s="12">
        <f t="shared" si="0"/>
        <v>1.6666666666666666E-2</v>
      </c>
      <c r="K21" s="13" t="s">
        <v>31</v>
      </c>
      <c r="L21" s="25" t="s">
        <v>47</v>
      </c>
      <c r="M21" s="7">
        <f t="shared" si="1"/>
        <v>2.5</v>
      </c>
      <c r="N21" s="8" t="s">
        <v>33</v>
      </c>
      <c r="O21" s="9">
        <f t="shared" si="2"/>
        <v>0</v>
      </c>
      <c r="P21" s="10" t="s">
        <v>28</v>
      </c>
    </row>
    <row r="22" spans="2:16" x14ac:dyDescent="0.25">
      <c r="B22" s="16" t="s">
        <v>11</v>
      </c>
      <c r="C22" s="17">
        <v>150</v>
      </c>
      <c r="D22" s="11" t="s">
        <v>28</v>
      </c>
      <c r="E22" s="18" t="s">
        <v>38</v>
      </c>
      <c r="F22" s="18" t="s">
        <v>16</v>
      </c>
      <c r="G22" s="19">
        <v>0</v>
      </c>
      <c r="H22" s="17">
        <v>1</v>
      </c>
      <c r="I22" s="6" t="s">
        <v>34</v>
      </c>
      <c r="J22" s="12">
        <f t="shared" si="0"/>
        <v>1.6666666666666666E-2</v>
      </c>
      <c r="K22" s="13" t="s">
        <v>31</v>
      </c>
      <c r="L22" s="25" t="s">
        <v>47</v>
      </c>
      <c r="M22" s="7">
        <f t="shared" si="1"/>
        <v>2.5</v>
      </c>
      <c r="N22" s="8" t="s">
        <v>33</v>
      </c>
      <c r="O22" s="9">
        <f t="shared" si="2"/>
        <v>0</v>
      </c>
      <c r="P22" s="10" t="s">
        <v>28</v>
      </c>
    </row>
    <row r="23" spans="2:16" x14ac:dyDescent="0.25">
      <c r="B23" s="16" t="s">
        <v>12</v>
      </c>
      <c r="C23" s="17">
        <v>400</v>
      </c>
      <c r="D23" s="11" t="s">
        <v>28</v>
      </c>
      <c r="E23" s="18" t="s">
        <v>38</v>
      </c>
      <c r="F23" s="18" t="s">
        <v>16</v>
      </c>
      <c r="G23" s="19">
        <v>0</v>
      </c>
      <c r="H23" s="17">
        <v>2</v>
      </c>
      <c r="I23" s="6" t="s">
        <v>34</v>
      </c>
      <c r="J23" s="12">
        <f t="shared" si="0"/>
        <v>3.3333333333333333E-2</v>
      </c>
      <c r="K23" s="13" t="s">
        <v>31</v>
      </c>
      <c r="L23" s="25" t="s">
        <v>46</v>
      </c>
      <c r="M23" s="7">
        <f t="shared" si="1"/>
        <v>13.333333333333334</v>
      </c>
      <c r="N23" s="8" t="s">
        <v>33</v>
      </c>
      <c r="O23" s="9">
        <f t="shared" si="2"/>
        <v>0</v>
      </c>
      <c r="P23" s="10" t="s">
        <v>28</v>
      </c>
    </row>
    <row r="24" spans="2:16" x14ac:dyDescent="0.25">
      <c r="B24" s="16" t="s">
        <v>13</v>
      </c>
      <c r="C24" s="17">
        <v>60</v>
      </c>
      <c r="D24" s="11" t="s">
        <v>28</v>
      </c>
      <c r="E24" s="18" t="s">
        <v>38</v>
      </c>
      <c r="F24" s="18" t="s">
        <v>16</v>
      </c>
      <c r="G24" s="19">
        <v>1</v>
      </c>
      <c r="H24" s="17">
        <v>1440</v>
      </c>
      <c r="I24" s="6" t="s">
        <v>34</v>
      </c>
      <c r="J24" s="12">
        <f t="shared" si="0"/>
        <v>24</v>
      </c>
      <c r="K24" s="13" t="s">
        <v>31</v>
      </c>
      <c r="L24" s="25" t="s">
        <v>43</v>
      </c>
      <c r="M24" s="7">
        <f t="shared" si="1"/>
        <v>1440</v>
      </c>
      <c r="N24" s="8" t="s">
        <v>33</v>
      </c>
      <c r="O24" s="9">
        <f t="shared" si="2"/>
        <v>60</v>
      </c>
      <c r="P24" s="10" t="s">
        <v>28</v>
      </c>
    </row>
    <row r="25" spans="2:16" x14ac:dyDescent="0.25">
      <c r="B25" s="16" t="s">
        <v>14</v>
      </c>
      <c r="C25" s="17">
        <v>145</v>
      </c>
      <c r="D25" s="11" t="s">
        <v>28</v>
      </c>
      <c r="E25" s="18" t="s">
        <v>38</v>
      </c>
      <c r="F25" s="18" t="s">
        <v>16</v>
      </c>
      <c r="G25" s="19">
        <v>1</v>
      </c>
      <c r="H25" s="17">
        <v>1440</v>
      </c>
      <c r="I25" s="6" t="s">
        <v>34</v>
      </c>
      <c r="J25" s="12">
        <f t="shared" si="0"/>
        <v>24</v>
      </c>
      <c r="K25" s="13" t="s">
        <v>31</v>
      </c>
      <c r="L25" s="25" t="s">
        <v>43</v>
      </c>
      <c r="M25" s="7">
        <f t="shared" si="1"/>
        <v>3480</v>
      </c>
      <c r="N25" s="8" t="s">
        <v>33</v>
      </c>
      <c r="O25" s="9">
        <f t="shared" si="2"/>
        <v>145</v>
      </c>
      <c r="P25" s="10" t="s">
        <v>28</v>
      </c>
    </row>
    <row r="26" spans="2:16" x14ac:dyDescent="0.25">
      <c r="B26" s="16" t="s">
        <v>29</v>
      </c>
      <c r="C26" s="17">
        <v>100</v>
      </c>
      <c r="D26" s="11" t="s">
        <v>28</v>
      </c>
      <c r="E26" s="18" t="s">
        <v>38</v>
      </c>
      <c r="F26" s="18" t="s">
        <v>16</v>
      </c>
      <c r="G26" s="19">
        <v>1</v>
      </c>
      <c r="H26" s="17">
        <v>1440</v>
      </c>
      <c r="I26" s="6" t="s">
        <v>34</v>
      </c>
      <c r="J26" s="12">
        <f t="shared" si="0"/>
        <v>24</v>
      </c>
      <c r="K26" s="13" t="s">
        <v>31</v>
      </c>
      <c r="L26" s="25" t="s">
        <v>43</v>
      </c>
      <c r="M26" s="7">
        <f t="shared" si="1"/>
        <v>2400</v>
      </c>
      <c r="N26" s="8" t="s">
        <v>33</v>
      </c>
      <c r="O26" s="9">
        <f t="shared" si="2"/>
        <v>100</v>
      </c>
      <c r="P26" s="10" t="s">
        <v>28</v>
      </c>
    </row>
    <row r="27" spans="2:16" x14ac:dyDescent="0.25">
      <c r="B27" s="16" t="s">
        <v>30</v>
      </c>
      <c r="C27" s="17">
        <v>120</v>
      </c>
      <c r="D27" s="11" t="s">
        <v>28</v>
      </c>
      <c r="E27" s="18" t="s">
        <v>38</v>
      </c>
      <c r="F27" s="18" t="s">
        <v>16</v>
      </c>
      <c r="G27" s="19">
        <v>1</v>
      </c>
      <c r="H27" s="17">
        <v>1440</v>
      </c>
      <c r="I27" s="6" t="s">
        <v>34</v>
      </c>
      <c r="J27" s="12">
        <f t="shared" si="0"/>
        <v>24</v>
      </c>
      <c r="K27" s="13" t="s">
        <v>31</v>
      </c>
      <c r="L27" s="25" t="s">
        <v>43</v>
      </c>
      <c r="M27" s="7">
        <f t="shared" si="1"/>
        <v>2880</v>
      </c>
      <c r="N27" s="8" t="s">
        <v>33</v>
      </c>
      <c r="O27" s="9">
        <f t="shared" si="2"/>
        <v>120</v>
      </c>
      <c r="P27" s="10" t="s">
        <v>28</v>
      </c>
    </row>
    <row r="28" spans="2:16" x14ac:dyDescent="0.25">
      <c r="B28" s="16" t="s">
        <v>15</v>
      </c>
      <c r="C28" s="17">
        <v>30</v>
      </c>
      <c r="D28" s="11" t="s">
        <v>28</v>
      </c>
      <c r="E28" s="18" t="s">
        <v>38</v>
      </c>
      <c r="F28" s="18" t="s">
        <v>16</v>
      </c>
      <c r="G28" s="19">
        <v>1</v>
      </c>
      <c r="H28" s="17">
        <v>1440</v>
      </c>
      <c r="I28" s="6" t="s">
        <v>34</v>
      </c>
      <c r="J28" s="12">
        <f t="shared" si="0"/>
        <v>24</v>
      </c>
      <c r="K28" s="13" t="s">
        <v>31</v>
      </c>
      <c r="L28" s="25" t="s">
        <v>43</v>
      </c>
      <c r="M28" s="7">
        <f t="shared" si="1"/>
        <v>720</v>
      </c>
      <c r="N28" s="8" t="s">
        <v>33</v>
      </c>
      <c r="O28" s="9">
        <f t="shared" si="2"/>
        <v>30</v>
      </c>
      <c r="P28" s="10" t="s">
        <v>28</v>
      </c>
    </row>
    <row r="29" spans="2:16" x14ac:dyDescent="0.25">
      <c r="B29" s="16" t="s">
        <v>27</v>
      </c>
      <c r="C29" s="17">
        <v>125</v>
      </c>
      <c r="D29" s="11" t="s">
        <v>28</v>
      </c>
      <c r="E29" s="18" t="s">
        <v>38</v>
      </c>
      <c r="F29" s="18" t="s">
        <v>17</v>
      </c>
      <c r="G29" s="19">
        <v>1</v>
      </c>
      <c r="H29" s="17">
        <v>480</v>
      </c>
      <c r="I29" s="6" t="s">
        <v>34</v>
      </c>
      <c r="J29" s="12">
        <f t="shared" si="0"/>
        <v>8</v>
      </c>
      <c r="K29" s="13" t="s">
        <v>31</v>
      </c>
      <c r="L29" s="25" t="s">
        <v>2</v>
      </c>
      <c r="M29" s="7">
        <f t="shared" ref="M29" si="3">C29*(H29/60)</f>
        <v>1000</v>
      </c>
      <c r="N29" s="8" t="s">
        <v>33</v>
      </c>
      <c r="O29" s="9">
        <f t="shared" si="2"/>
        <v>125</v>
      </c>
      <c r="P29" s="10" t="s">
        <v>28</v>
      </c>
    </row>
    <row r="30" spans="2:16" x14ac:dyDescent="0.25">
      <c r="L30" s="20" t="s">
        <v>18</v>
      </c>
      <c r="M30" s="21">
        <f>SUM(M9:M28)</f>
        <v>11499.833333333334</v>
      </c>
      <c r="N30" s="22" t="s">
        <v>33</v>
      </c>
      <c r="O30" s="23">
        <f>SUM(O9:O29)</f>
        <v>648</v>
      </c>
      <c r="P30" s="23" t="s">
        <v>28</v>
      </c>
    </row>
    <row r="31" spans="2:16" x14ac:dyDescent="0.25">
      <c r="L31" s="20" t="s">
        <v>18</v>
      </c>
      <c r="M31" s="24">
        <f>M30/1000</f>
        <v>11.499833333333333</v>
      </c>
      <c r="N31" s="21" t="s">
        <v>35</v>
      </c>
      <c r="O31" s="24">
        <f>O30/1000</f>
        <v>0.64800000000000002</v>
      </c>
      <c r="P31" s="23" t="s">
        <v>36</v>
      </c>
    </row>
    <row r="32" spans="2:16" x14ac:dyDescent="0.25">
      <c r="B32" s="27" t="s">
        <v>45</v>
      </c>
    </row>
    <row r="33" spans="13:13" x14ac:dyDescent="0.25"/>
    <row r="34" spans="13:13" x14ac:dyDescent="0.25">
      <c r="M34" s="26" t="s">
        <v>44</v>
      </c>
    </row>
    <row r="35" spans="13:13" x14ac:dyDescent="0.25"/>
    <row r="36" spans="13:13" x14ac:dyDescent="0.25"/>
    <row r="37" spans="13:13" x14ac:dyDescent="0.25"/>
    <row r="38" spans="13:13" x14ac:dyDescent="0.25"/>
    <row r="39" spans="13:13" x14ac:dyDescent="0.25"/>
  </sheetData>
  <sheetProtection algorithmName="SHA-512" hashValue="hqS8mHG3HjdlnooDvau+WwaggYawBIVNt03S9nlTSfiV3YMpmPsAWYkz4btbd8pM+nBoKcYPmkM7ZlAcQbbn+w==" saltValue="MoRrCXX53FzReMnXhzQiig==" spinCount="100000" sheet="1" objects="1" scenarios="1" selectLockedCells="1"/>
  <mergeCells count="6">
    <mergeCell ref="B2:P6"/>
    <mergeCell ref="M8:N8"/>
    <mergeCell ref="H8:I8"/>
    <mergeCell ref="O8:P8"/>
    <mergeCell ref="J8:K8"/>
    <mergeCell ref="C8:D8"/>
  </mergeCells>
  <phoneticPr fontId="1" type="noConversion"/>
  <conditionalFormatting sqref="F9:F29">
    <cfRule type="containsText" dxfId="2" priority="3" operator="containsText" text="TAK">
      <formula>NOT(ISERROR(SEARCH("TAK",F9)))</formula>
    </cfRule>
  </conditionalFormatting>
  <conditionalFormatting sqref="G9:G29">
    <cfRule type="cellIs" dxfId="1" priority="2" operator="equal">
      <formula>1</formula>
    </cfRule>
  </conditionalFormatting>
  <conditionalFormatting sqref="E9:E29">
    <cfRule type="containsText" dxfId="0" priority="1" operator="containsText" text="3-fazowe">
      <formula>NOT(ISERROR(SEARCH("3-fazowe",E9)))</formula>
    </cfRule>
  </conditionalFormatting>
  <dataValidations count="4">
    <dataValidation type="whole" allowBlank="1" showInputMessage="1" showErrorMessage="1" errorTitle="Błąd" error="Wprowadzono dane z poza zakresu." promptTitle="Wprowadź poprawny czas w min." prompt="Wprowadź poprawny czas działania urządzenia liczony w minutach w przedziale od 1 do 1440 minut" sqref="H9:H29" xr:uid="{BD54D697-200D-418D-B08E-4F3BC19B2F9F}">
      <formula1>0</formula1>
      <formula2>1440</formula2>
    </dataValidation>
    <dataValidation type="whole" allowBlank="1" showInputMessage="1" showErrorMessage="1" errorTitle="Wprowadzono błędne dane." promptTitle="Wprowadź poprawne dane" prompt="cyfra 1 - urządzenia które będą zasilane w tym samym czasie_x000a_cyfra 0 - urządzenia które będą zasilane chwilowo (w razie potrzeby mogą zostać czasowo odłączone)." sqref="G9:G29" xr:uid="{0DDE836A-8480-4295-AC16-9FFD945C0640}">
      <formula1>0</formula1>
      <formula2>1</formula2>
    </dataValidation>
    <dataValidation type="list" allowBlank="1" showInputMessage="1" showErrorMessage="1" errorTitle="Błąd" promptTitle="Wybierz właściwą odpowiedź" sqref="F9:F29" xr:uid="{E5745A8C-722B-4199-9F2B-9B8DFC5649B3}">
      <formula1>$V$9:$V$11</formula1>
    </dataValidation>
    <dataValidation type="list" allowBlank="1" showInputMessage="1" showErrorMessage="1" errorTitle="Błąd" promptTitle="Wybierz z listy rodzaj zasilania" sqref="E9:E29" xr:uid="{9BF3177C-A73D-45E1-B08F-33806F868FEC}">
      <formula1>$V$12:$V$14</formula1>
    </dataValidation>
  </dataValidations>
  <hyperlinks>
    <hyperlink ref="M34" r:id="rId1" xr:uid="{2C7A3E64-BA3C-4819-85E5-692EA008EC65}"/>
    <hyperlink ref="B32" r:id="rId2" xr:uid="{89C93D4B-1B2B-41B5-B936-AB24AFEA0253}"/>
  </hyperlinks>
  <pageMargins left="0.7" right="0.7" top="0.75" bottom="0.75" header="0.3" footer="0.3"/>
  <pageSetup paperSize="9" orientation="portrait" horizontalDpi="0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Piotr</cp:lastModifiedBy>
  <dcterms:created xsi:type="dcterms:W3CDTF">2021-12-24T09:20:52Z</dcterms:created>
  <dcterms:modified xsi:type="dcterms:W3CDTF">2021-12-31T09:38:26Z</dcterms:modified>
</cp:coreProperties>
</file>