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otr\Desktop\"/>
    </mc:Choice>
  </mc:AlternateContent>
  <xr:revisionPtr revIDLastSave="0" documentId="13_ncr:1_{F08C42B9-5C7E-402C-B1A6-D786FC325870}" xr6:coauthVersionLast="43" xr6:coauthVersionMax="43" xr10:uidLastSave="{00000000-0000-0000-0000-000000000000}"/>
  <bookViews>
    <workbookView xWindow="-120" yWindow="-120" windowWidth="29040" windowHeight="17640" xr2:uid="{00000000-000D-0000-FFFF-FFFF00000000}"/>
  </bookViews>
  <sheets>
    <sheet name="Start" sheetId="1" r:id="rId1"/>
    <sheet name="Przewody płaskie" sheetId="2" r:id="rId2"/>
    <sheet name="Przewody i kable okrągłe" sheetId="3" r:id="rId3"/>
    <sheet name="Dobór rury elektroinstalacyjnej" sheetId="4" r:id="rId4"/>
    <sheet name="Ściąga przewody płaskie" sheetId="5" r:id="rId5"/>
    <sheet name="Ściąga przewody okrągłe" sheetId="6" r:id="rId6"/>
  </sheets>
  <definedNames>
    <definedName name="_xlnm._FilterDatabase" localSheetId="3" hidden="1">'Dobór rury elektroinstalacyjnej'!$J$5:$N$5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2" i="3" l="1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11" i="3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11" i="2"/>
  <c r="E26" i="3" l="1"/>
  <c r="C11" i="4" s="1"/>
  <c r="G26" i="2"/>
  <c r="C10" i="4" s="1"/>
  <c r="C13" i="4" l="1"/>
  <c r="C14" i="4" s="1"/>
  <c r="C15" i="4" s="1"/>
  <c r="C16" i="4" s="1"/>
  <c r="C17" i="4" s="1"/>
</calcChain>
</file>

<file path=xl/sharedStrings.xml><?xml version="1.0" encoding="utf-8"?>
<sst xmlns="http://schemas.openxmlformats.org/spreadsheetml/2006/main" count="577" uniqueCount="100">
  <si>
    <t>Wymiary przewodów płaskich</t>
  </si>
  <si>
    <t>a</t>
  </si>
  <si>
    <t>b</t>
  </si>
  <si>
    <t>Pole powierzchni</t>
  </si>
  <si>
    <t>mm</t>
  </si>
  <si>
    <t>Łączne pole powierzchni wszytkich przewodów</t>
  </si>
  <si>
    <t>YKY 3x1,5</t>
  </si>
  <si>
    <t>YKY 3x2,5</t>
  </si>
  <si>
    <t>YKY 5x2,5</t>
  </si>
  <si>
    <t>YKY 5x4</t>
  </si>
  <si>
    <t>YKY 5x6</t>
  </si>
  <si>
    <t>H07V-U 1,5 (Dy)</t>
  </si>
  <si>
    <t>H07V-U 2,5 (Dy)</t>
  </si>
  <si>
    <t>H07V-U 4 (Dy)</t>
  </si>
  <si>
    <t>H07V-U 6 (Dy)</t>
  </si>
  <si>
    <t>H07V-K 1,5 (Lg/y)</t>
  </si>
  <si>
    <t>H07V-K 2,5 (Lg/y)</t>
  </si>
  <si>
    <t>H07V-K 4 (Lg/y)</t>
  </si>
  <si>
    <t>H07V-K 6 (Lg/y)</t>
  </si>
  <si>
    <t>H07V-K 16 (Lg/y)</t>
  </si>
  <si>
    <t>Minimalna średnica wewnętrzna rury</t>
  </si>
  <si>
    <t xml:space="preserve">www.napiecie.salama.pl </t>
  </si>
  <si>
    <r>
      <t>mm</t>
    </r>
    <r>
      <rPr>
        <vertAlign val="superscript"/>
        <sz val="11"/>
        <color theme="0"/>
        <rFont val="Calibri"/>
        <family val="2"/>
        <charset val="238"/>
        <scheme val="minor"/>
      </rPr>
      <t>2</t>
    </r>
  </si>
  <si>
    <r>
      <t>mm</t>
    </r>
    <r>
      <rPr>
        <vertAlign val="superscript"/>
        <sz val="9"/>
        <color theme="0"/>
        <rFont val="Calibri"/>
        <family val="2"/>
        <charset val="238"/>
        <scheme val="minor"/>
      </rPr>
      <t>2</t>
    </r>
  </si>
  <si>
    <t>Łączne pole powierzchi przewodów płaskich</t>
  </si>
  <si>
    <t>Łączne pole powierzchi przewodów i kabli okrągłych</t>
  </si>
  <si>
    <t>Zalecana minimalna powierzchnia przekroju rury</t>
  </si>
  <si>
    <r>
      <t>mm</t>
    </r>
    <r>
      <rPr>
        <vertAlign val="superscript"/>
        <sz val="9"/>
        <color rgb="FF6B655E"/>
        <rFont val="Calibri"/>
        <family val="2"/>
        <charset val="238"/>
        <scheme val="minor"/>
      </rPr>
      <t>2</t>
    </r>
  </si>
  <si>
    <t>2. Pola oznaczone kolorem szarym możesz wypełnic pomocniczo</t>
  </si>
  <si>
    <t>1. Wprowadź wymiary przewodów lub kabli w pola oznaczone kolorem żółtym</t>
  </si>
  <si>
    <t>YDYp 2x1</t>
  </si>
  <si>
    <t>YDYp 3x1,5</t>
  </si>
  <si>
    <t>YDYp 3x2,5</t>
  </si>
  <si>
    <t>YDYp 5x1,5</t>
  </si>
  <si>
    <t>-</t>
  </si>
  <si>
    <t>300/500 V</t>
  </si>
  <si>
    <t>450/750 V</t>
  </si>
  <si>
    <t>YDY 2x1</t>
  </si>
  <si>
    <t>YDY 3x1,5</t>
  </si>
  <si>
    <t>YDY 3x2,5</t>
  </si>
  <si>
    <t>YDY 5x1,5</t>
  </si>
  <si>
    <t>YDY 5x2,5</t>
  </si>
  <si>
    <t>YDY 5x4</t>
  </si>
  <si>
    <t>H05V-U 1,5 (Dy)</t>
  </si>
  <si>
    <t>H05V-U 2,5 (Dy)</t>
  </si>
  <si>
    <t>H05V-U 4 (Dy)</t>
  </si>
  <si>
    <t>RL16</t>
  </si>
  <si>
    <t>RL18</t>
  </si>
  <si>
    <t>RL20</t>
  </si>
  <si>
    <t>RL22</t>
  </si>
  <si>
    <t>RL25</t>
  </si>
  <si>
    <t>RL28</t>
  </si>
  <si>
    <t>RL32</t>
  </si>
  <si>
    <t>RL37</t>
  </si>
  <si>
    <t>RL40</t>
  </si>
  <si>
    <t>RL47</t>
  </si>
  <si>
    <t>RL50</t>
  </si>
  <si>
    <t>Średnica wewnętrzna</t>
  </si>
  <si>
    <t>Średnica zewnętrzna</t>
  </si>
  <si>
    <t>Orientacyjne średnice rur sztywnych typu RL</t>
  </si>
  <si>
    <t>Orientacyjne średnice rur giętkich</t>
  </si>
  <si>
    <t>Wprowadź swoją nazwę przewód 1</t>
  </si>
  <si>
    <t>Wprowadź swoją nazwę przewód 2</t>
  </si>
  <si>
    <t>Wprowadź swoją nazwę przewód 3</t>
  </si>
  <si>
    <t>Wprowadź swoją nazwę przewód 4</t>
  </si>
  <si>
    <t>Wprowadź swoją nazwę przewód 5</t>
  </si>
  <si>
    <t>Wprowadź swoją nazwę przewód 6</t>
  </si>
  <si>
    <t>Wprowadź swoją nazwę przewód 7</t>
  </si>
  <si>
    <t>Wprowadź swoją nazwę przewód 8</t>
  </si>
  <si>
    <t>Wprowadź swoją nazwę przewód 9</t>
  </si>
  <si>
    <t>Wprowadź swoją nazwę przewód 10</t>
  </si>
  <si>
    <t>Wprowadź swoją nazwę przewód 11</t>
  </si>
  <si>
    <t>Wprowadź swoją nazwę przewód 12</t>
  </si>
  <si>
    <t>Wprowadź swoją nazwę przewód 13</t>
  </si>
  <si>
    <t>Wprowadź swoją nazwę przewód 14</t>
  </si>
  <si>
    <t>Wprowadź swoją nazwę przewód 15</t>
  </si>
  <si>
    <r>
      <rPr>
        <sz val="20"/>
        <color theme="1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 xml:space="preserve"> średnica zewnętrzna przewodu</t>
    </r>
  </si>
  <si>
    <t>RKLS 16</t>
  </si>
  <si>
    <t>RKLS 18</t>
  </si>
  <si>
    <t>RKLS 20</t>
  </si>
  <si>
    <t>RKLS 23</t>
  </si>
  <si>
    <t>RKLS 25</t>
  </si>
  <si>
    <t>RKLS 28</t>
  </si>
  <si>
    <t>RKLS 32</t>
  </si>
  <si>
    <t>RKLS 36</t>
  </si>
  <si>
    <t>RKLS 40</t>
  </si>
  <si>
    <t>RKLS 43</t>
  </si>
  <si>
    <t>RKLS 50</t>
  </si>
  <si>
    <t>Wprowadź własne przewody</t>
  </si>
  <si>
    <t>NOTATNIK</t>
  </si>
  <si>
    <r>
      <rPr>
        <b/>
        <sz val="16"/>
        <color theme="1"/>
        <rFont val="Calibri"/>
        <family val="2"/>
        <charset val="238"/>
        <scheme val="minor"/>
      </rPr>
      <t>Ø</t>
    </r>
    <r>
      <rPr>
        <sz val="11"/>
        <color theme="1"/>
        <rFont val="Calibri"/>
        <family val="2"/>
        <charset val="238"/>
        <scheme val="minor"/>
      </rPr>
      <t xml:space="preserve"> średnica zewnętrzna</t>
    </r>
  </si>
  <si>
    <r>
      <rPr>
        <b/>
        <sz val="16"/>
        <color theme="1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 xml:space="preserve"> Średnica zewnętrzna</t>
    </r>
  </si>
  <si>
    <r>
      <t>Ø</t>
    </r>
    <r>
      <rPr>
        <sz val="11"/>
        <color theme="1"/>
        <rFont val="Calibri"/>
        <family val="2"/>
        <charset val="238"/>
        <scheme val="minor"/>
      </rPr>
      <t xml:space="preserve"> Średnica zewnętrzna</t>
    </r>
  </si>
  <si>
    <t>Legenda:</t>
  </si>
  <si>
    <t>Zalecana średnica wewnetrzna rury</t>
  </si>
  <si>
    <t>Zbyt mała średnica wewnętrzna rury do ilości przewodów i kabli</t>
  </si>
  <si>
    <t>Średnica zewnetrzna rury</t>
  </si>
  <si>
    <t>Średnica wewnetrzna rury</t>
  </si>
  <si>
    <t>Wprowadź własne wymiary rur</t>
  </si>
  <si>
    <t>www.napiecie.salama.pl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</si>
</sst>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vertAlign val="superscript"/>
      <sz val="11"/>
      <color theme="0"/>
      <name val="Calibri"/>
      <family val="2"/>
      <charset val="238"/>
      <scheme val="minor"/>
    </font>
    <font>
      <vertAlign val="superscript"/>
      <sz val="9"/>
      <color theme="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1"/>
      <color rgb="FF6B655E"/>
      <name val="Calibri"/>
      <family val="2"/>
      <charset val="238"/>
      <scheme val="minor"/>
    </font>
    <font>
      <sz val="9"/>
      <color rgb="FF6B655E"/>
      <name val="Calibri"/>
      <family val="2"/>
      <charset val="238"/>
      <scheme val="minor"/>
    </font>
    <font>
      <vertAlign val="superscript"/>
      <sz val="9"/>
      <color rgb="FF6B655E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gradientFill degree="45">
        <stop position="0">
          <color theme="0"/>
        </stop>
        <stop position="0.5">
          <color rgb="FF74B749"/>
        </stop>
        <stop position="1">
          <color theme="0"/>
        </stop>
      </gradientFill>
    </fill>
    <fill>
      <gradientFill degree="45">
        <stop position="0">
          <color theme="0"/>
        </stop>
        <stop position="0.5">
          <color rgb="FFFF0000"/>
        </stop>
        <stop position="1">
          <color theme="0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5">
    <xf numFmtId="0" fontId="0" fillId="0" borderId="0" xfId="0"/>
    <xf numFmtId="0" fontId="0" fillId="3" borderId="0" xfId="0" applyFill="1" applyProtection="1">
      <protection locked="0"/>
    </xf>
    <xf numFmtId="0" fontId="8" fillId="4" borderId="0" xfId="0" applyFont="1" applyFill="1" applyProtection="1"/>
    <xf numFmtId="0" fontId="0" fillId="3" borderId="0" xfId="0" applyFill="1" applyProtection="1"/>
    <xf numFmtId="0" fontId="0" fillId="4" borderId="0" xfId="0" applyFill="1" applyProtection="1"/>
    <xf numFmtId="0" fontId="0" fillId="2" borderId="0" xfId="0" applyFill="1" applyProtection="1"/>
    <xf numFmtId="0" fontId="3" fillId="4" borderId="0" xfId="1" applyFill="1" applyProtection="1"/>
    <xf numFmtId="0" fontId="0" fillId="4" borderId="0" xfId="0" applyFill="1" applyBorder="1" applyProtection="1"/>
    <xf numFmtId="0" fontId="0" fillId="4" borderId="0" xfId="0" applyFill="1" applyAlignment="1" applyProtection="1">
      <alignment horizontal="center" vertical="center" wrapText="1"/>
    </xf>
    <xf numFmtId="0" fontId="7" fillId="4" borderId="0" xfId="0" applyFont="1" applyFill="1" applyAlignment="1" applyProtection="1">
      <alignment horizontal="center" vertical="center" wrapText="1"/>
    </xf>
    <xf numFmtId="0" fontId="2" fillId="4" borderId="0" xfId="0" applyFont="1" applyFill="1" applyProtection="1"/>
    <xf numFmtId="164" fontId="1" fillId="4" borderId="0" xfId="0" applyNumberFormat="1" applyFont="1" applyFill="1" applyProtection="1"/>
    <xf numFmtId="0" fontId="4" fillId="4" borderId="0" xfId="0" applyFont="1" applyFill="1" applyProtection="1"/>
    <xf numFmtId="0" fontId="2" fillId="4" borderId="0" xfId="0" applyFont="1" applyFill="1" applyBorder="1" applyProtection="1"/>
    <xf numFmtId="0" fontId="1" fillId="4" borderId="0" xfId="0" applyFont="1" applyFill="1" applyProtection="1"/>
    <xf numFmtId="164" fontId="8" fillId="4" borderId="0" xfId="0" applyNumberFormat="1" applyFont="1" applyFill="1" applyProtection="1"/>
    <xf numFmtId="0" fontId="9" fillId="4" borderId="0" xfId="0" applyFont="1" applyFill="1" applyProtection="1"/>
    <xf numFmtId="1" fontId="1" fillId="4" borderId="0" xfId="0" applyNumberFormat="1" applyFont="1" applyFill="1" applyProtection="1"/>
    <xf numFmtId="1" fontId="7" fillId="4" borderId="0" xfId="0" applyNumberFormat="1" applyFont="1" applyFill="1" applyAlignment="1" applyProtection="1">
      <alignment vertical="center"/>
    </xf>
    <xf numFmtId="0" fontId="0" fillId="4" borderId="0" xfId="0" applyFill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0" fontId="2" fillId="4" borderId="1" xfId="0" applyFont="1" applyFill="1" applyBorder="1" applyProtection="1"/>
    <xf numFmtId="0" fontId="0" fillId="3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4" borderId="2" xfId="0" applyFill="1" applyBorder="1" applyProtection="1"/>
    <xf numFmtId="0" fontId="0" fillId="4" borderId="1" xfId="0" applyFill="1" applyBorder="1" applyAlignment="1" applyProtection="1">
      <alignment horizontal="center"/>
    </xf>
    <xf numFmtId="0" fontId="0" fillId="4" borderId="1" xfId="0" applyFill="1" applyBorder="1" applyProtection="1"/>
    <xf numFmtId="0" fontId="0" fillId="4" borderId="5" xfId="0" applyFill="1" applyBorder="1" applyProtection="1"/>
    <xf numFmtId="0" fontId="0" fillId="4" borderId="6" xfId="0" applyFill="1" applyBorder="1" applyProtection="1"/>
    <xf numFmtId="0" fontId="0" fillId="4" borderId="0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/>
    </xf>
    <xf numFmtId="0" fontId="0" fillId="4" borderId="3" xfId="0" applyFill="1" applyBorder="1" applyAlignment="1" applyProtection="1">
      <alignment horizontal="center"/>
    </xf>
    <xf numFmtId="0" fontId="0" fillId="4" borderId="4" xfId="0" applyFill="1" applyBorder="1" applyAlignment="1" applyProtection="1">
      <alignment horizontal="center"/>
    </xf>
    <xf numFmtId="0" fontId="0" fillId="4" borderId="0" xfId="0" applyFill="1" applyBorder="1" applyAlignment="1" applyProtection="1">
      <alignment wrapText="1"/>
    </xf>
    <xf numFmtId="0" fontId="0" fillId="4" borderId="0" xfId="0" applyFill="1" applyBorder="1" applyAlignment="1" applyProtection="1">
      <alignment horizontal="right"/>
    </xf>
    <xf numFmtId="0" fontId="12" fillId="4" borderId="0" xfId="0" applyFont="1" applyFill="1" applyBorder="1" applyProtection="1"/>
    <xf numFmtId="0" fontId="0" fillId="5" borderId="1" xfId="0" applyFill="1" applyBorder="1" applyAlignment="1" applyProtection="1">
      <alignment horizontal="left"/>
    </xf>
    <xf numFmtId="0" fontId="0" fillId="6" borderId="1" xfId="0" applyFill="1" applyBorder="1" applyAlignment="1" applyProtection="1">
      <alignment horizontal="left"/>
    </xf>
    <xf numFmtId="0" fontId="0" fillId="4" borderId="2" xfId="0" applyFill="1" applyBorder="1" applyAlignment="1" applyProtection="1">
      <alignment horizontal="left"/>
    </xf>
    <xf numFmtId="0" fontId="0" fillId="4" borderId="0" xfId="0" applyFill="1" applyBorder="1" applyAlignment="1" applyProtection="1">
      <alignment horizontal="center" vertical="center" wrapText="1"/>
    </xf>
    <xf numFmtId="0" fontId="0" fillId="4" borderId="0" xfId="0" applyFill="1" applyProtection="1"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0" xfId="0" applyFill="1" applyBorder="1" applyProtection="1">
      <protection hidden="1"/>
    </xf>
    <xf numFmtId="0" fontId="2" fillId="4" borderId="0" xfId="0" applyFont="1" applyFill="1" applyBorder="1" applyProtection="1">
      <protection hidden="1"/>
    </xf>
    <xf numFmtId="0" fontId="0" fillId="4" borderId="0" xfId="0" applyFill="1" applyAlignment="1" applyProtection="1">
      <alignment horizontal="center" vertical="center" wrapText="1"/>
    </xf>
    <xf numFmtId="0" fontId="1" fillId="4" borderId="0" xfId="0" applyFont="1" applyFill="1" applyAlignment="1" applyProtection="1">
      <alignment horizontal="center" vertical="center" wrapText="1"/>
    </xf>
    <xf numFmtId="0" fontId="0" fillId="4" borderId="0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  <protection hidden="1"/>
    </xf>
    <xf numFmtId="0" fontId="1" fillId="4" borderId="0" xfId="0" applyFont="1" applyFill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/>
    </xf>
    <xf numFmtId="0" fontId="0" fillId="4" borderId="2" xfId="0" applyFont="1" applyFill="1" applyBorder="1" applyAlignment="1" applyProtection="1">
      <alignment horizontal="center" vertical="center" wrapText="1"/>
    </xf>
    <xf numFmtId="0" fontId="0" fillId="4" borderId="4" xfId="0" applyFont="1" applyFill="1" applyBorder="1" applyAlignment="1" applyProtection="1">
      <alignment horizontal="center" vertical="center" wrapText="1"/>
    </xf>
    <xf numFmtId="0" fontId="0" fillId="4" borderId="1" xfId="0" applyFont="1" applyFill="1" applyBorder="1" applyAlignment="1" applyProtection="1">
      <alignment horizontal="center" vertical="center" wrapText="1"/>
    </xf>
    <xf numFmtId="0" fontId="0" fillId="4" borderId="0" xfId="0" applyFill="1" applyBorder="1" applyAlignment="1" applyProtection="1">
      <alignment horizontal="center" wrapText="1"/>
    </xf>
    <xf numFmtId="0" fontId="0" fillId="4" borderId="0" xfId="0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 applyProtection="1">
      <alignment horizontal="center"/>
    </xf>
    <xf numFmtId="0" fontId="15" fillId="4" borderId="4" xfId="0" applyFont="1" applyFill="1" applyBorder="1" applyAlignment="1" applyProtection="1">
      <alignment horizontal="center"/>
    </xf>
    <xf numFmtId="0" fontId="15" fillId="4" borderId="1" xfId="0" applyFont="1" applyFill="1" applyBorder="1" applyAlignment="1" applyProtection="1">
      <alignment horizontal="center"/>
    </xf>
    <xf numFmtId="0" fontId="15" fillId="4" borderId="0" xfId="0" applyFont="1" applyFill="1" applyBorder="1" applyAlignment="1" applyProtection="1">
      <alignment horizontal="center"/>
    </xf>
    <xf numFmtId="0" fontId="14" fillId="4" borderId="1" xfId="0" applyFont="1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 applyProtection="1">
      <alignment horizontal="center" vertical="center" wrapText="1"/>
    </xf>
    <xf numFmtId="0" fontId="15" fillId="4" borderId="4" xfId="0" applyFont="1" applyFill="1" applyBorder="1" applyAlignment="1" applyProtection="1">
      <alignment horizontal="center" vertical="center" wrapText="1"/>
    </xf>
  </cellXfs>
  <cellStyles count="2">
    <cellStyle name="Hiperłącze" xfId="1" builtinId="8"/>
    <cellStyle name="Normalny" xfId="0" builtinId="0"/>
  </cellStyles>
  <dxfs count="4">
    <dxf>
      <font>
        <b/>
        <i val="0"/>
        <color theme="1"/>
      </font>
      <fill>
        <gradientFill degree="45">
          <stop position="0">
            <color theme="0"/>
          </stop>
          <stop position="0.5">
            <color rgb="FF74B749"/>
          </stop>
          <stop position="1">
            <color theme="0"/>
          </stop>
        </gradientFill>
      </fill>
    </dxf>
    <dxf>
      <font>
        <color rgb="FF6B655E"/>
      </font>
      <fill>
        <gradientFill degree="45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ont>
        <b/>
        <i val="0"/>
        <color theme="1"/>
      </font>
      <fill>
        <gradientFill degree="45">
          <stop position="0">
            <color theme="0"/>
          </stop>
          <stop position="0.5">
            <color rgb="FF74B749"/>
          </stop>
          <stop position="1">
            <color theme="0"/>
          </stop>
        </gradientFill>
      </fill>
    </dxf>
    <dxf>
      <font>
        <color rgb="FF6B655E"/>
      </font>
      <fill>
        <gradientFill degree="45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74B749"/>
      <color rgb="FF6B65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Przewody p&#322;askie'!A1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hyperlink" Target="https://www.napiecie.salama.pl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7.png"/><Relationship Id="rId2" Type="http://schemas.openxmlformats.org/officeDocument/2006/relationships/hyperlink" Target="#'Przewody i kable okr&#261;g&#322;e'!A1"/><Relationship Id="rId1" Type="http://schemas.openxmlformats.org/officeDocument/2006/relationships/image" Target="../media/image4.jpg"/><Relationship Id="rId6" Type="http://schemas.openxmlformats.org/officeDocument/2006/relationships/hyperlink" Target="#'&#346;ci&#261;ga przewody p&#322;askie'!A1"/><Relationship Id="rId5" Type="http://schemas.openxmlformats.org/officeDocument/2006/relationships/image" Target="../media/image6.png"/><Relationship Id="rId4" Type="http://schemas.openxmlformats.org/officeDocument/2006/relationships/hyperlink" Target="https://www.napiecie.salama.pl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s://napiecie.salama.pl/wp-content/plugins/download-attachments/includes/download.php?id=5374" TargetMode="External"/><Relationship Id="rId3" Type="http://schemas.openxmlformats.org/officeDocument/2006/relationships/image" Target="../media/image9.png"/><Relationship Id="rId7" Type="http://schemas.openxmlformats.org/officeDocument/2006/relationships/image" Target="../media/image10.png"/><Relationship Id="rId2" Type="http://schemas.openxmlformats.org/officeDocument/2006/relationships/hyperlink" Target="#'Dob&#243;r rury elektroinstalacyjnej'!A1"/><Relationship Id="rId1" Type="http://schemas.openxmlformats.org/officeDocument/2006/relationships/image" Target="../media/image8.jpg"/><Relationship Id="rId6" Type="http://schemas.openxmlformats.org/officeDocument/2006/relationships/hyperlink" Target="#'&#346;ci&#261;ga przewody okr&#261;g&#322;e'!A1"/><Relationship Id="rId5" Type="http://schemas.openxmlformats.org/officeDocument/2006/relationships/image" Target="../media/image3.png"/><Relationship Id="rId4" Type="http://schemas.openxmlformats.org/officeDocument/2006/relationships/hyperlink" Target="https://www.napiecie.salama.pl" TargetMode="External"/><Relationship Id="rId9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hyperlink" Target="#Start!A1"/><Relationship Id="rId1" Type="http://schemas.openxmlformats.org/officeDocument/2006/relationships/image" Target="../media/image12.png"/><Relationship Id="rId6" Type="http://schemas.openxmlformats.org/officeDocument/2006/relationships/image" Target="../media/image14.png"/><Relationship Id="rId5" Type="http://schemas.openxmlformats.org/officeDocument/2006/relationships/image" Target="../media/image3.png"/><Relationship Id="rId4" Type="http://schemas.openxmlformats.org/officeDocument/2006/relationships/hyperlink" Target="https://www.napiecie.salama.pl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apiecie.salama.pl" TargetMode="External"/><Relationship Id="rId2" Type="http://schemas.openxmlformats.org/officeDocument/2006/relationships/image" Target="../media/image15.png"/><Relationship Id="rId1" Type="http://schemas.openxmlformats.org/officeDocument/2006/relationships/hyperlink" Target="#'Przewody p&#322;askie'!A1"/><Relationship Id="rId5" Type="http://schemas.openxmlformats.org/officeDocument/2006/relationships/image" Target="../media/image4.jp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Przewody i kable okr&#261;g&#322;e'!A1"/><Relationship Id="rId2" Type="http://schemas.openxmlformats.org/officeDocument/2006/relationships/image" Target="../media/image3.png"/><Relationship Id="rId1" Type="http://schemas.openxmlformats.org/officeDocument/2006/relationships/hyperlink" Target="https://www.napiecie.salama.pl" TargetMode="External"/><Relationship Id="rId5" Type="http://schemas.openxmlformats.org/officeDocument/2006/relationships/image" Target="../media/image8.jpg"/><Relationship Id="rId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1</xdr:row>
      <xdr:rowOff>123825</xdr:rowOff>
    </xdr:from>
    <xdr:to>
      <xdr:col>17</xdr:col>
      <xdr:colOff>48795</xdr:colOff>
      <xdr:row>11</xdr:row>
      <xdr:rowOff>105038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808BFFC-CDE4-40BB-95C0-B2AED7869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8825" y="314325"/>
          <a:ext cx="8383170" cy="1886213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20</xdr:row>
      <xdr:rowOff>152400</xdr:rowOff>
    </xdr:from>
    <xdr:to>
      <xdr:col>12</xdr:col>
      <xdr:colOff>172423</xdr:colOff>
      <xdr:row>32</xdr:row>
      <xdr:rowOff>86035</xdr:rowOff>
    </xdr:to>
    <xdr:pic>
      <xdr:nvPicPr>
        <xdr:cNvPr id="7" name="Obraz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982DBE-BE25-4FD4-B691-A0D5D2D20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350" y="3962400"/>
          <a:ext cx="6973273" cy="22196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47625</xdr:colOff>
      <xdr:row>9</xdr:row>
      <xdr:rowOff>161925</xdr:rowOff>
    </xdr:to>
    <xdr:pic>
      <xdr:nvPicPr>
        <xdr:cNvPr id="9" name="Obraz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C950DE-CF79-4059-82A3-FF2895143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6425" cy="1876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228598</xdr:colOff>
      <xdr:row>8</xdr:row>
      <xdr:rowOff>90534</xdr:rowOff>
    </xdr:from>
    <xdr:to>
      <xdr:col>12</xdr:col>
      <xdr:colOff>590550</xdr:colOff>
      <xdr:row>27</xdr:row>
      <xdr:rowOff>155687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ABCACCC5-5AEC-4A8B-B308-A063B33AB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48" y="1614534"/>
          <a:ext cx="4724402" cy="43228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104775</xdr:rowOff>
    </xdr:from>
    <xdr:to>
      <xdr:col>9</xdr:col>
      <xdr:colOff>477186</xdr:colOff>
      <xdr:row>37</xdr:row>
      <xdr:rowOff>105067</xdr:rowOff>
    </xdr:to>
    <xdr:pic>
      <xdr:nvPicPr>
        <xdr:cNvPr id="3" name="Obraz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F7F692-1C40-49C9-B24B-E1B4A79FF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" y="5867400"/>
          <a:ext cx="6706536" cy="20957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1268131</xdr:colOff>
      <xdr:row>9</xdr:row>
      <xdr:rowOff>163231</xdr:rowOff>
    </xdr:to>
    <xdr:pic>
      <xdr:nvPicPr>
        <xdr:cNvPr id="9" name="Obraz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F1D963-B5E0-48D8-95DC-F65AA2751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1877731" cy="1877731"/>
        </a:xfrm>
        <a:prstGeom prst="rect">
          <a:avLst/>
        </a:prstGeom>
      </xdr:spPr>
    </xdr:pic>
    <xdr:clientData/>
  </xdr:twoCellAnchor>
  <xdr:twoCellAnchor editAs="oneCell">
    <xdr:from>
      <xdr:col>1</xdr:col>
      <xdr:colOff>1685925</xdr:colOff>
      <xdr:row>1</xdr:row>
      <xdr:rowOff>76200</xdr:rowOff>
    </xdr:from>
    <xdr:to>
      <xdr:col>10</xdr:col>
      <xdr:colOff>381687</xdr:colOff>
      <xdr:row>8</xdr:row>
      <xdr:rowOff>57333</xdr:rowOff>
    </xdr:to>
    <xdr:pic>
      <xdr:nvPicPr>
        <xdr:cNvPr id="4" name="Obraz 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19143D5-DA4A-4520-832D-6CE59E29F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95525" y="266700"/>
          <a:ext cx="4925112" cy="13146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501285</xdr:colOff>
      <xdr:row>6</xdr:row>
      <xdr:rowOff>85725</xdr:rowOff>
    </xdr:from>
    <xdr:to>
      <xdr:col>11</xdr:col>
      <xdr:colOff>350550</xdr:colOff>
      <xdr:row>26</xdr:row>
      <xdr:rowOff>85724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406352D4-F602-4355-B1E7-07210C15A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6985" y="1228725"/>
          <a:ext cx="4726065" cy="432434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25</xdr:row>
      <xdr:rowOff>152400</xdr:rowOff>
    </xdr:from>
    <xdr:to>
      <xdr:col>7</xdr:col>
      <xdr:colOff>458113</xdr:colOff>
      <xdr:row>37</xdr:row>
      <xdr:rowOff>19350</xdr:rowOff>
    </xdr:to>
    <xdr:pic>
      <xdr:nvPicPr>
        <xdr:cNvPr id="2" name="Obraz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1C7C2D-E867-4AA0-978E-C56209C3A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5114925"/>
          <a:ext cx="6544588" cy="2152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9</xdr:row>
      <xdr:rowOff>161925</xdr:rowOff>
    </xdr:to>
    <xdr:pic>
      <xdr:nvPicPr>
        <xdr:cNvPr id="3" name="Obraz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C9C3F3A-EB5E-4A66-8322-FE0AF3D91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6425" cy="1876425"/>
        </a:xfrm>
        <a:prstGeom prst="rect">
          <a:avLst/>
        </a:prstGeom>
      </xdr:spPr>
    </xdr:pic>
    <xdr:clientData/>
  </xdr:twoCellAnchor>
  <xdr:twoCellAnchor editAs="oneCell">
    <xdr:from>
      <xdr:col>1</xdr:col>
      <xdr:colOff>1409700</xdr:colOff>
      <xdr:row>1</xdr:row>
      <xdr:rowOff>95250</xdr:rowOff>
    </xdr:from>
    <xdr:to>
      <xdr:col>8</xdr:col>
      <xdr:colOff>181660</xdr:colOff>
      <xdr:row>7</xdr:row>
      <xdr:rowOff>181146</xdr:rowOff>
    </xdr:to>
    <xdr:pic>
      <xdr:nvPicPr>
        <xdr:cNvPr id="4" name="Obraz 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7DB0021-292E-4435-8CE6-4B8BB84E9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19300" y="285750"/>
          <a:ext cx="4906060" cy="122889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36</xdr:row>
      <xdr:rowOff>142875</xdr:rowOff>
    </xdr:from>
    <xdr:to>
      <xdr:col>6</xdr:col>
      <xdr:colOff>48312</xdr:colOff>
      <xdr:row>43</xdr:row>
      <xdr:rowOff>47798</xdr:rowOff>
    </xdr:to>
    <xdr:pic>
      <xdr:nvPicPr>
        <xdr:cNvPr id="8" name="Obraz 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200593B-C3E3-42E4-87FB-874DA9955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47700" y="7200900"/>
          <a:ext cx="4925112" cy="12384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549727</xdr:colOff>
      <xdr:row>16</xdr:row>
      <xdr:rowOff>857250</xdr:rowOff>
    </xdr:from>
    <xdr:to>
      <xdr:col>9</xdr:col>
      <xdr:colOff>153239</xdr:colOff>
      <xdr:row>28</xdr:row>
      <xdr:rowOff>58140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ABD7413C-5F6F-4E7B-AF53-651B102F7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3327" y="4314825"/>
          <a:ext cx="2041912" cy="241081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18</xdr:row>
      <xdr:rowOff>95250</xdr:rowOff>
    </xdr:from>
    <xdr:to>
      <xdr:col>5</xdr:col>
      <xdr:colOff>458081</xdr:colOff>
      <xdr:row>29</xdr:row>
      <xdr:rowOff>133648</xdr:rowOff>
    </xdr:to>
    <xdr:pic>
      <xdr:nvPicPr>
        <xdr:cNvPr id="2" name="Obraz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07C951-8224-4D2A-B001-57FA3EDAB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3086100"/>
          <a:ext cx="6315956" cy="21338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7</xdr:row>
      <xdr:rowOff>133350</xdr:rowOff>
    </xdr:to>
    <xdr:pic>
      <xdr:nvPicPr>
        <xdr:cNvPr id="4" name="Obraz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1B3A3DA-5A98-4567-A442-0B7AF29D9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6425" cy="1876425"/>
        </a:xfrm>
        <a:prstGeom prst="rect">
          <a:avLst/>
        </a:prstGeom>
      </xdr:spPr>
    </xdr:pic>
    <xdr:clientData/>
  </xdr:twoCellAnchor>
  <xdr:twoCellAnchor editAs="oneCell">
    <xdr:from>
      <xdr:col>5</xdr:col>
      <xdr:colOff>411036</xdr:colOff>
      <xdr:row>4</xdr:row>
      <xdr:rowOff>57150</xdr:rowOff>
    </xdr:from>
    <xdr:to>
      <xdr:col>9</xdr:col>
      <xdr:colOff>39229</xdr:colOff>
      <xdr:row>13</xdr:row>
      <xdr:rowOff>58526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C0EB0F8D-1E8B-4375-A8B5-D0F3CE232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flipH="1">
          <a:off x="6354636" y="1000125"/>
          <a:ext cx="2066593" cy="19444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0</xdr:row>
      <xdr:rowOff>142875</xdr:rowOff>
    </xdr:from>
    <xdr:to>
      <xdr:col>7</xdr:col>
      <xdr:colOff>324177</xdr:colOff>
      <xdr:row>6</xdr:row>
      <xdr:rowOff>85877</xdr:rowOff>
    </xdr:to>
    <xdr:pic>
      <xdr:nvPicPr>
        <xdr:cNvPr id="2" name="Obraz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F477D8-0D4D-4D9F-8F5E-24E041B7F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71925" y="142875"/>
          <a:ext cx="2343477" cy="10860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9</xdr:row>
      <xdr:rowOff>152400</xdr:rowOff>
    </xdr:to>
    <xdr:pic>
      <xdr:nvPicPr>
        <xdr:cNvPr id="3" name="Obraz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52515D7-E973-47BB-B7EB-6B5B49F34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6425" cy="1876425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18</xdr:row>
      <xdr:rowOff>0</xdr:rowOff>
    </xdr:from>
    <xdr:to>
      <xdr:col>13</xdr:col>
      <xdr:colOff>466727</xdr:colOff>
      <xdr:row>40</xdr:row>
      <xdr:rowOff>131828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2D9FCE62-2E0A-4E15-AB9E-7745964ED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150" y="4162425"/>
          <a:ext cx="4724402" cy="4322828"/>
        </a:xfrm>
        <a:prstGeom prst="rect">
          <a:avLst/>
        </a:prstGeom>
      </xdr:spPr>
    </xdr:pic>
    <xdr:clientData/>
  </xdr:twoCellAnchor>
  <xdr:twoCellAnchor editAs="oneCell">
    <xdr:from>
      <xdr:col>3</xdr:col>
      <xdr:colOff>514350</xdr:colOff>
      <xdr:row>51</xdr:row>
      <xdr:rowOff>123825</xdr:rowOff>
    </xdr:from>
    <xdr:to>
      <xdr:col>7</xdr:col>
      <xdr:colOff>419427</xdr:colOff>
      <xdr:row>57</xdr:row>
      <xdr:rowOff>66827</xdr:rowOff>
    </xdr:to>
    <xdr:pic>
      <xdr:nvPicPr>
        <xdr:cNvPr id="5" name="Obraz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1B62FC-6DCC-4212-89CB-7DCC3FECB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67175" y="10001250"/>
          <a:ext cx="2343477" cy="10860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1266825</xdr:colOff>
      <xdr:row>9</xdr:row>
      <xdr:rowOff>180975</xdr:rowOff>
    </xdr:to>
    <xdr:pic>
      <xdr:nvPicPr>
        <xdr:cNvPr id="3" name="Obraz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F33720-C5E7-4EE6-9C13-5172DC57B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876425" cy="1876425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3</xdr:row>
      <xdr:rowOff>9525</xdr:rowOff>
    </xdr:from>
    <xdr:to>
      <xdr:col>7</xdr:col>
      <xdr:colOff>552777</xdr:colOff>
      <xdr:row>8</xdr:row>
      <xdr:rowOff>143027</xdr:rowOff>
    </xdr:to>
    <xdr:pic>
      <xdr:nvPicPr>
        <xdr:cNvPr id="4" name="Obraz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3ED541E-8A6D-44B8-B392-83774D61C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00325" y="581025"/>
          <a:ext cx="2343477" cy="1086002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9</xdr:row>
      <xdr:rowOff>9525</xdr:rowOff>
    </xdr:from>
    <xdr:to>
      <xdr:col>13</xdr:col>
      <xdr:colOff>563640</xdr:colOff>
      <xdr:row>29</xdr:row>
      <xdr:rowOff>133349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123D526C-8510-42D7-9461-EDC643F12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0" y="1724025"/>
          <a:ext cx="4726065" cy="4324349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72</xdr:row>
      <xdr:rowOff>152400</xdr:rowOff>
    </xdr:from>
    <xdr:to>
      <xdr:col>8</xdr:col>
      <xdr:colOff>38427</xdr:colOff>
      <xdr:row>78</xdr:row>
      <xdr:rowOff>95402</xdr:rowOff>
    </xdr:to>
    <xdr:pic>
      <xdr:nvPicPr>
        <xdr:cNvPr id="6" name="Obraz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3D9977B-9879-4228-A218-1D3AFC84A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7625" y="14687550"/>
          <a:ext cx="2343477" cy="1086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napiecie.salama.p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napiecie.salama.pl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napiecie.salama.pl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piecie.salama.pl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napiecie.salama.pl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napiecie.salama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selection activeCell="M14" sqref="M14"/>
    </sheetView>
  </sheetViews>
  <sheetFormatPr defaultColWidth="0" defaultRowHeight="15" zeroHeight="1" x14ac:dyDescent="0.25"/>
  <cols>
    <col min="1" max="18" width="9.140625" style="41" customWidth="1"/>
    <col min="19" max="16384" width="9.140625" style="41" hidden="1"/>
  </cols>
  <sheetData>
    <row r="1" spans="1:18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x14ac:dyDescent="0.25">
      <c r="A17" s="4"/>
      <c r="B17" s="2" t="s">
        <v>29</v>
      </c>
      <c r="C17" s="2"/>
      <c r="D17" s="2"/>
      <c r="E17" s="2"/>
      <c r="F17" s="2"/>
      <c r="G17" s="2"/>
      <c r="H17" s="2"/>
      <c r="I17" s="2"/>
      <c r="J17" s="3"/>
      <c r="K17" s="4"/>
      <c r="L17" s="4"/>
      <c r="M17" s="4"/>
      <c r="N17" s="4"/>
      <c r="O17" s="4"/>
      <c r="P17" s="4"/>
      <c r="Q17" s="4"/>
      <c r="R17" s="4"/>
    </row>
    <row r="18" spans="1:18" x14ac:dyDescent="0.25">
      <c r="A18" s="4"/>
      <c r="B18" s="2" t="s">
        <v>28</v>
      </c>
      <c r="C18" s="2"/>
      <c r="D18" s="2"/>
      <c r="E18" s="2"/>
      <c r="F18" s="2"/>
      <c r="G18" s="2"/>
      <c r="H18" s="2"/>
      <c r="I18" s="2"/>
      <c r="J18" s="5"/>
      <c r="K18" s="4"/>
      <c r="L18" s="4"/>
      <c r="M18" s="4"/>
      <c r="N18" s="4"/>
      <c r="O18" s="4"/>
      <c r="P18" s="4"/>
      <c r="Q18" s="4"/>
      <c r="R18" s="4"/>
    </row>
    <row r="19" spans="1:18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x14ac:dyDescent="0.25">
      <c r="A36" s="4"/>
      <c r="B36" s="4"/>
      <c r="C36" s="4"/>
      <c r="D36" s="4"/>
      <c r="E36" s="4"/>
      <c r="F36" s="4"/>
      <c r="G36" s="4"/>
      <c r="H36" s="4"/>
      <c r="I36" s="4"/>
      <c r="J36" s="6" t="s">
        <v>21</v>
      </c>
      <c r="K36" s="4"/>
      <c r="L36" s="4"/>
      <c r="M36" s="4"/>
      <c r="N36" s="4"/>
      <c r="O36" s="4"/>
      <c r="P36" s="4"/>
      <c r="Q36" s="4"/>
      <c r="R36" s="4"/>
    </row>
    <row r="37" spans="1:18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hidden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hidden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</sheetData>
  <sheetProtection algorithmName="SHA-512" hashValue="G0iFM7kEXsAdcRffZEIPP8uW22GGUd7lmJ/m1Tsyr8Lczn/0kHY3/Ln9nQC1iUzHuCDi30XWFTzsHIml5LQUJg==" saltValue="55NS9cck16ZR8Cdu+FfYWQ==" spinCount="100000" sheet="1" objects="1" scenarios="1" selectLockedCells="1"/>
  <hyperlinks>
    <hyperlink ref="J36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3"/>
  <sheetViews>
    <sheetView workbookViewId="0">
      <selection activeCell="C11" sqref="C11"/>
    </sheetView>
  </sheetViews>
  <sheetFormatPr defaultColWidth="0" defaultRowHeight="15" zeroHeight="1" x14ac:dyDescent="0.25"/>
  <cols>
    <col min="1" max="1" width="9.140625" style="41" customWidth="1"/>
    <col min="2" max="2" width="37.5703125" style="41" customWidth="1"/>
    <col min="3" max="3" width="7.7109375" style="41" customWidth="1"/>
    <col min="4" max="4" width="3.85546875" style="41" bestFit="1" customWidth="1"/>
    <col min="5" max="5" width="7.85546875" style="41" customWidth="1"/>
    <col min="6" max="6" width="3.85546875" style="41" bestFit="1" customWidth="1"/>
    <col min="7" max="7" width="5.42578125" style="41" customWidth="1"/>
    <col min="8" max="8" width="8.85546875" style="41" customWidth="1"/>
    <col min="9" max="10" width="9.140625" style="41" customWidth="1"/>
    <col min="11" max="11" width="23.7109375" style="41" bestFit="1" customWidth="1"/>
    <col min="12" max="13" width="9.140625" style="41" customWidth="1"/>
    <col min="14" max="15" width="0" style="41" hidden="1" customWidth="1"/>
    <col min="16" max="16384" width="9.140625" style="41" hidden="1"/>
  </cols>
  <sheetData>
    <row r="1" spans="1: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5" x14ac:dyDescent="0.25">
      <c r="A9" s="4"/>
      <c r="B9" s="45" t="s">
        <v>0</v>
      </c>
      <c r="C9" s="45"/>
      <c r="D9" s="45"/>
      <c r="E9" s="45"/>
      <c r="F9" s="45"/>
      <c r="G9" s="45"/>
      <c r="H9" s="45"/>
      <c r="I9" s="4"/>
      <c r="J9" s="4"/>
      <c r="K9" s="7"/>
      <c r="L9" s="7"/>
      <c r="M9" s="7"/>
      <c r="N9" s="43"/>
      <c r="O9" s="43"/>
    </row>
    <row r="10" spans="1:15" ht="31.5" customHeight="1" x14ac:dyDescent="0.25">
      <c r="A10" s="4"/>
      <c r="B10" s="8"/>
      <c r="C10" s="9" t="s">
        <v>1</v>
      </c>
      <c r="D10" s="9"/>
      <c r="E10" s="9" t="s">
        <v>2</v>
      </c>
      <c r="F10" s="8"/>
      <c r="G10" s="46" t="s">
        <v>3</v>
      </c>
      <c r="H10" s="46"/>
      <c r="I10" s="4"/>
      <c r="J10" s="4"/>
      <c r="K10" s="7"/>
      <c r="L10" s="47"/>
      <c r="M10" s="47"/>
      <c r="N10" s="48"/>
      <c r="O10" s="48"/>
    </row>
    <row r="11" spans="1:15" ht="17.25" x14ac:dyDescent="0.25">
      <c r="A11" s="4"/>
      <c r="B11" s="24" t="s">
        <v>61</v>
      </c>
      <c r="C11" s="1">
        <v>0</v>
      </c>
      <c r="D11" s="10" t="s">
        <v>4</v>
      </c>
      <c r="E11" s="1">
        <v>0</v>
      </c>
      <c r="F11" s="10" t="s">
        <v>4</v>
      </c>
      <c r="G11" s="11">
        <f>E11*C11</f>
        <v>0</v>
      </c>
      <c r="H11" s="12" t="s">
        <v>22</v>
      </c>
      <c r="I11" s="4"/>
      <c r="J11" s="4"/>
      <c r="K11" s="7"/>
      <c r="L11" s="7"/>
      <c r="M11" s="13"/>
      <c r="N11" s="43"/>
      <c r="O11" s="44"/>
    </row>
    <row r="12" spans="1:15" ht="17.25" x14ac:dyDescent="0.25">
      <c r="A12" s="4"/>
      <c r="B12" s="24" t="s">
        <v>62</v>
      </c>
      <c r="C12" s="1">
        <v>0</v>
      </c>
      <c r="D12" s="10" t="s">
        <v>4</v>
      </c>
      <c r="E12" s="1">
        <v>0</v>
      </c>
      <c r="F12" s="10" t="s">
        <v>4</v>
      </c>
      <c r="G12" s="11">
        <f t="shared" ref="G12:G25" si="0">E12*C12</f>
        <v>0</v>
      </c>
      <c r="H12" s="12" t="s">
        <v>22</v>
      </c>
      <c r="I12" s="4"/>
      <c r="J12" s="4"/>
      <c r="K12" s="7"/>
      <c r="L12" s="7"/>
      <c r="M12" s="13"/>
      <c r="N12" s="43"/>
      <c r="O12" s="44"/>
    </row>
    <row r="13" spans="1:15" ht="17.25" x14ac:dyDescent="0.25">
      <c r="A13" s="4"/>
      <c r="B13" s="24" t="s">
        <v>63</v>
      </c>
      <c r="C13" s="1">
        <v>0</v>
      </c>
      <c r="D13" s="10" t="s">
        <v>4</v>
      </c>
      <c r="E13" s="1">
        <v>0</v>
      </c>
      <c r="F13" s="10" t="s">
        <v>4</v>
      </c>
      <c r="G13" s="11">
        <f t="shared" si="0"/>
        <v>0</v>
      </c>
      <c r="H13" s="12" t="s">
        <v>22</v>
      </c>
      <c r="I13" s="4"/>
      <c r="J13" s="4"/>
      <c r="K13" s="7"/>
      <c r="L13" s="7"/>
      <c r="M13" s="13"/>
      <c r="N13" s="43"/>
      <c r="O13" s="44"/>
    </row>
    <row r="14" spans="1:15" ht="17.25" x14ac:dyDescent="0.25">
      <c r="A14" s="4"/>
      <c r="B14" s="24" t="s">
        <v>64</v>
      </c>
      <c r="C14" s="1">
        <v>0</v>
      </c>
      <c r="D14" s="10" t="s">
        <v>4</v>
      </c>
      <c r="E14" s="1">
        <v>0</v>
      </c>
      <c r="F14" s="10" t="s">
        <v>4</v>
      </c>
      <c r="G14" s="11">
        <f t="shared" si="0"/>
        <v>0</v>
      </c>
      <c r="H14" s="12" t="s">
        <v>22</v>
      </c>
      <c r="I14" s="4"/>
      <c r="J14" s="4"/>
      <c r="K14" s="7"/>
      <c r="L14" s="7"/>
      <c r="M14" s="13"/>
      <c r="N14" s="43"/>
      <c r="O14" s="44"/>
    </row>
    <row r="15" spans="1:15" ht="17.25" x14ac:dyDescent="0.25">
      <c r="A15" s="4"/>
      <c r="B15" s="24" t="s">
        <v>65</v>
      </c>
      <c r="C15" s="1">
        <v>0</v>
      </c>
      <c r="D15" s="10" t="s">
        <v>4</v>
      </c>
      <c r="E15" s="1">
        <v>0</v>
      </c>
      <c r="F15" s="10" t="s">
        <v>4</v>
      </c>
      <c r="G15" s="11">
        <f t="shared" si="0"/>
        <v>0</v>
      </c>
      <c r="H15" s="12" t="s">
        <v>22</v>
      </c>
      <c r="I15" s="4"/>
      <c r="J15" s="4"/>
      <c r="K15" s="7"/>
      <c r="L15" s="7"/>
      <c r="M15" s="13"/>
      <c r="N15" s="43"/>
      <c r="O15" s="44"/>
    </row>
    <row r="16" spans="1:15" ht="17.25" x14ac:dyDescent="0.25">
      <c r="A16" s="4"/>
      <c r="B16" s="24" t="s">
        <v>66</v>
      </c>
      <c r="C16" s="1">
        <v>0</v>
      </c>
      <c r="D16" s="10" t="s">
        <v>4</v>
      </c>
      <c r="E16" s="1">
        <v>0</v>
      </c>
      <c r="F16" s="10" t="s">
        <v>4</v>
      </c>
      <c r="G16" s="11">
        <f t="shared" si="0"/>
        <v>0</v>
      </c>
      <c r="H16" s="12" t="s">
        <v>22</v>
      </c>
      <c r="I16" s="4"/>
      <c r="J16" s="4"/>
      <c r="K16" s="7"/>
      <c r="L16" s="7"/>
      <c r="M16" s="13"/>
      <c r="N16" s="43"/>
      <c r="O16" s="44"/>
    </row>
    <row r="17" spans="1:15" ht="17.25" x14ac:dyDescent="0.25">
      <c r="A17" s="4"/>
      <c r="B17" s="24" t="s">
        <v>67</v>
      </c>
      <c r="C17" s="1">
        <v>0</v>
      </c>
      <c r="D17" s="10" t="s">
        <v>4</v>
      </c>
      <c r="E17" s="1">
        <v>0</v>
      </c>
      <c r="F17" s="10" t="s">
        <v>4</v>
      </c>
      <c r="G17" s="11">
        <f t="shared" si="0"/>
        <v>0</v>
      </c>
      <c r="H17" s="12" t="s">
        <v>22</v>
      </c>
      <c r="I17" s="4"/>
      <c r="J17" s="4"/>
      <c r="K17" s="7"/>
      <c r="L17" s="7"/>
      <c r="M17" s="13"/>
      <c r="N17" s="43"/>
      <c r="O17" s="44"/>
    </row>
    <row r="18" spans="1:15" ht="17.25" x14ac:dyDescent="0.25">
      <c r="A18" s="4"/>
      <c r="B18" s="24" t="s">
        <v>68</v>
      </c>
      <c r="C18" s="1">
        <v>0</v>
      </c>
      <c r="D18" s="10" t="s">
        <v>4</v>
      </c>
      <c r="E18" s="1">
        <v>0</v>
      </c>
      <c r="F18" s="10" t="s">
        <v>4</v>
      </c>
      <c r="G18" s="11">
        <f t="shared" si="0"/>
        <v>0</v>
      </c>
      <c r="H18" s="12" t="s">
        <v>22</v>
      </c>
      <c r="I18" s="4"/>
      <c r="J18" s="4"/>
      <c r="K18" s="7"/>
      <c r="L18" s="7"/>
      <c r="M18" s="13"/>
      <c r="N18" s="43"/>
      <c r="O18" s="44"/>
    </row>
    <row r="19" spans="1:15" ht="17.25" x14ac:dyDescent="0.25">
      <c r="A19" s="4"/>
      <c r="B19" s="24" t="s">
        <v>69</v>
      </c>
      <c r="C19" s="1">
        <v>0</v>
      </c>
      <c r="D19" s="10" t="s">
        <v>4</v>
      </c>
      <c r="E19" s="1">
        <v>0</v>
      </c>
      <c r="F19" s="10" t="s">
        <v>4</v>
      </c>
      <c r="G19" s="11">
        <f t="shared" si="0"/>
        <v>0</v>
      </c>
      <c r="H19" s="12" t="s">
        <v>22</v>
      </c>
      <c r="I19" s="4"/>
      <c r="J19" s="4"/>
      <c r="K19" s="7"/>
      <c r="L19" s="7"/>
      <c r="M19" s="13"/>
      <c r="N19" s="43"/>
      <c r="O19" s="44"/>
    </row>
    <row r="20" spans="1:15" ht="17.25" x14ac:dyDescent="0.25">
      <c r="A20" s="4"/>
      <c r="B20" s="24" t="s">
        <v>70</v>
      </c>
      <c r="C20" s="1">
        <v>0</v>
      </c>
      <c r="D20" s="10" t="s">
        <v>4</v>
      </c>
      <c r="E20" s="1">
        <v>0</v>
      </c>
      <c r="F20" s="10" t="s">
        <v>4</v>
      </c>
      <c r="G20" s="11">
        <f t="shared" si="0"/>
        <v>0</v>
      </c>
      <c r="H20" s="12" t="s">
        <v>22</v>
      </c>
      <c r="I20" s="4"/>
      <c r="J20" s="4"/>
      <c r="K20" s="7"/>
      <c r="L20" s="7"/>
      <c r="M20" s="7"/>
      <c r="N20" s="43"/>
      <c r="O20" s="43"/>
    </row>
    <row r="21" spans="1:15" ht="17.25" x14ac:dyDescent="0.25">
      <c r="A21" s="4"/>
      <c r="B21" s="24" t="s">
        <v>71</v>
      </c>
      <c r="C21" s="1">
        <v>0</v>
      </c>
      <c r="D21" s="10" t="s">
        <v>4</v>
      </c>
      <c r="E21" s="1">
        <v>0</v>
      </c>
      <c r="F21" s="10" t="s">
        <v>4</v>
      </c>
      <c r="G21" s="11">
        <f t="shared" si="0"/>
        <v>0</v>
      </c>
      <c r="H21" s="12" t="s">
        <v>22</v>
      </c>
      <c r="I21" s="4"/>
      <c r="J21" s="4"/>
      <c r="K21" s="4"/>
      <c r="L21" s="4"/>
      <c r="M21" s="4"/>
    </row>
    <row r="22" spans="1:15" ht="17.25" x14ac:dyDescent="0.25">
      <c r="A22" s="4"/>
      <c r="B22" s="24" t="s">
        <v>72</v>
      </c>
      <c r="C22" s="1">
        <v>0</v>
      </c>
      <c r="D22" s="10" t="s">
        <v>4</v>
      </c>
      <c r="E22" s="1">
        <v>0</v>
      </c>
      <c r="F22" s="10" t="s">
        <v>4</v>
      </c>
      <c r="G22" s="11">
        <f t="shared" si="0"/>
        <v>0</v>
      </c>
      <c r="H22" s="12" t="s">
        <v>22</v>
      </c>
      <c r="I22" s="4"/>
      <c r="J22" s="4"/>
      <c r="K22" s="4"/>
      <c r="L22" s="4"/>
      <c r="M22" s="4"/>
    </row>
    <row r="23" spans="1:15" ht="17.25" x14ac:dyDescent="0.25">
      <c r="A23" s="4"/>
      <c r="B23" s="24" t="s">
        <v>73</v>
      </c>
      <c r="C23" s="1">
        <v>0</v>
      </c>
      <c r="D23" s="10" t="s">
        <v>4</v>
      </c>
      <c r="E23" s="1">
        <v>0</v>
      </c>
      <c r="F23" s="10" t="s">
        <v>4</v>
      </c>
      <c r="G23" s="11">
        <f t="shared" si="0"/>
        <v>0</v>
      </c>
      <c r="H23" s="12" t="s">
        <v>22</v>
      </c>
      <c r="I23" s="4"/>
      <c r="J23" s="4"/>
      <c r="K23" s="4"/>
      <c r="L23" s="4"/>
      <c r="M23" s="4"/>
    </row>
    <row r="24" spans="1:15" ht="17.25" x14ac:dyDescent="0.25">
      <c r="A24" s="4"/>
      <c r="B24" s="24" t="s">
        <v>74</v>
      </c>
      <c r="C24" s="1">
        <v>0</v>
      </c>
      <c r="D24" s="10" t="s">
        <v>4</v>
      </c>
      <c r="E24" s="1">
        <v>0</v>
      </c>
      <c r="F24" s="10" t="s">
        <v>4</v>
      </c>
      <c r="G24" s="11">
        <f t="shared" si="0"/>
        <v>0</v>
      </c>
      <c r="H24" s="12" t="s">
        <v>22</v>
      </c>
      <c r="I24" s="4"/>
      <c r="J24" s="4"/>
      <c r="K24" s="4"/>
      <c r="L24" s="4"/>
      <c r="M24" s="4"/>
    </row>
    <row r="25" spans="1:15" ht="17.25" x14ac:dyDescent="0.25">
      <c r="A25" s="4"/>
      <c r="B25" s="24" t="s">
        <v>75</v>
      </c>
      <c r="C25" s="1">
        <v>0</v>
      </c>
      <c r="D25" s="10" t="s">
        <v>4</v>
      </c>
      <c r="E25" s="1">
        <v>0</v>
      </c>
      <c r="F25" s="10" t="s">
        <v>4</v>
      </c>
      <c r="G25" s="11">
        <f t="shared" si="0"/>
        <v>0</v>
      </c>
      <c r="H25" s="12" t="s">
        <v>22</v>
      </c>
      <c r="I25" s="4"/>
      <c r="J25" s="4"/>
      <c r="K25" s="4"/>
      <c r="L25" s="4"/>
      <c r="M25" s="4"/>
    </row>
    <row r="26" spans="1:15" x14ac:dyDescent="0.25">
      <c r="A26" s="4"/>
      <c r="B26" s="14"/>
      <c r="C26" s="14"/>
      <c r="D26" s="14"/>
      <c r="E26" s="14"/>
      <c r="F26" s="14"/>
      <c r="G26" s="11">
        <f>SUM(G11:G25)</f>
        <v>0</v>
      </c>
      <c r="H26" s="14"/>
      <c r="I26" s="4"/>
      <c r="J26" s="4"/>
      <c r="K26" s="4"/>
      <c r="L26" s="4"/>
      <c r="M26" s="4"/>
    </row>
    <row r="27" spans="1:15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5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5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5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5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5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4"/>
      <c r="B40" s="4"/>
      <c r="C40" s="4"/>
      <c r="D40" s="4"/>
      <c r="E40" s="4"/>
      <c r="F40" s="4"/>
      <c r="G40" s="4"/>
      <c r="H40" s="6" t="s">
        <v>21</v>
      </c>
      <c r="I40" s="4"/>
      <c r="J40" s="4"/>
      <c r="K40" s="4"/>
      <c r="L40" s="4"/>
      <c r="M40" s="4"/>
    </row>
    <row r="41" spans="1:13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</sheetData>
  <sheetProtection algorithmName="SHA-512" hashValue="o0XAAdnmUt24naeQKIyKccMa4m4I1rcJjkxfoUbJz5ZbZGK/7iS4SsRCENzzBDTXHfWW2KCU7LyBABno+MNPfA==" saltValue="6t+FhfBm+Fir8dfWZpyJaw==" spinCount="100000" sheet="1" objects="1" scenarios="1" selectLockedCells="1"/>
  <mergeCells count="4">
    <mergeCell ref="B9:H9"/>
    <mergeCell ref="G10:H10"/>
    <mergeCell ref="L10:M10"/>
    <mergeCell ref="N10:O10"/>
  </mergeCells>
  <phoneticPr fontId="11" type="noConversion"/>
  <dataValidations count="1">
    <dataValidation type="decimal" allowBlank="1" showInputMessage="1" showErrorMessage="1" errorTitle="BŁĄD" error="Wprowadź poprawna wartość w zakresie od 0,0 do 50,0" sqref="C11:C25 E11:E25" xr:uid="{00000000-0002-0000-0100-000000000000}">
      <formula1>0</formula1>
      <formula2>50</formula2>
    </dataValidation>
  </dataValidations>
  <hyperlinks>
    <hyperlink ref="H40" r:id="rId1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9"/>
  <sheetViews>
    <sheetView workbookViewId="0">
      <selection activeCell="B11" sqref="B11"/>
    </sheetView>
  </sheetViews>
  <sheetFormatPr defaultColWidth="0" defaultRowHeight="15" zeroHeight="1" x14ac:dyDescent="0.25"/>
  <cols>
    <col min="1" max="1" width="9.140625" style="41" customWidth="1"/>
    <col min="2" max="2" width="37.140625" style="41" customWidth="1"/>
    <col min="3" max="12" width="9.140625" style="41" customWidth="1"/>
    <col min="13" max="16384" width="9.140625" style="41" hidden="1"/>
  </cols>
  <sheetData>
    <row r="1" spans="1:12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55.5" customHeight="1" x14ac:dyDescent="0.25">
      <c r="A10" s="4"/>
      <c r="B10" s="4"/>
      <c r="C10" s="45" t="s">
        <v>76</v>
      </c>
      <c r="D10" s="45"/>
      <c r="E10" s="49" t="s">
        <v>3</v>
      </c>
      <c r="F10" s="49"/>
      <c r="G10" s="4"/>
      <c r="H10" s="4"/>
      <c r="I10" s="4"/>
      <c r="J10" s="4"/>
      <c r="K10" s="4"/>
      <c r="L10" s="4"/>
    </row>
    <row r="11" spans="1:12" x14ac:dyDescent="0.25">
      <c r="A11" s="4"/>
      <c r="B11" s="24" t="s">
        <v>61</v>
      </c>
      <c r="C11" s="1">
        <v>0</v>
      </c>
      <c r="D11" s="10" t="s">
        <v>4</v>
      </c>
      <c r="E11" s="11">
        <f>(C11/2)*(C11/2)*3.14</f>
        <v>0</v>
      </c>
      <c r="F11" s="12" t="s">
        <v>23</v>
      </c>
      <c r="G11" s="4"/>
      <c r="H11" s="4"/>
      <c r="I11" s="4"/>
      <c r="J11" s="4"/>
      <c r="K11" s="4"/>
      <c r="L11" s="4"/>
    </row>
    <row r="12" spans="1:12" x14ac:dyDescent="0.25">
      <c r="A12" s="4"/>
      <c r="B12" s="24" t="s">
        <v>62</v>
      </c>
      <c r="C12" s="1">
        <v>0</v>
      </c>
      <c r="D12" s="10" t="s">
        <v>4</v>
      </c>
      <c r="E12" s="11">
        <f t="shared" ref="E12:E25" si="0">(C12/2)*(C12/2)*3.14</f>
        <v>0</v>
      </c>
      <c r="F12" s="12" t="s">
        <v>23</v>
      </c>
      <c r="G12" s="4"/>
      <c r="H12" s="4"/>
      <c r="I12" s="4"/>
      <c r="J12" s="4"/>
      <c r="K12" s="4"/>
      <c r="L12" s="4"/>
    </row>
    <row r="13" spans="1:12" x14ac:dyDescent="0.25">
      <c r="A13" s="4"/>
      <c r="B13" s="24" t="s">
        <v>63</v>
      </c>
      <c r="C13" s="1">
        <v>0</v>
      </c>
      <c r="D13" s="10" t="s">
        <v>4</v>
      </c>
      <c r="E13" s="11">
        <f t="shared" si="0"/>
        <v>0</v>
      </c>
      <c r="F13" s="12" t="s">
        <v>23</v>
      </c>
      <c r="G13" s="4"/>
      <c r="H13" s="4"/>
      <c r="I13" s="4"/>
      <c r="J13" s="4"/>
      <c r="K13" s="4"/>
      <c r="L13" s="4"/>
    </row>
    <row r="14" spans="1:12" x14ac:dyDescent="0.25">
      <c r="A14" s="4"/>
      <c r="B14" s="24" t="s">
        <v>64</v>
      </c>
      <c r="C14" s="1">
        <v>0</v>
      </c>
      <c r="D14" s="10" t="s">
        <v>4</v>
      </c>
      <c r="E14" s="11">
        <f t="shared" si="0"/>
        <v>0</v>
      </c>
      <c r="F14" s="12" t="s">
        <v>23</v>
      </c>
      <c r="G14" s="4"/>
      <c r="H14" s="4"/>
      <c r="I14" s="4"/>
      <c r="J14" s="4"/>
      <c r="K14" s="4"/>
      <c r="L14" s="4"/>
    </row>
    <row r="15" spans="1:12" x14ac:dyDescent="0.25">
      <c r="A15" s="4"/>
      <c r="B15" s="24" t="s">
        <v>65</v>
      </c>
      <c r="C15" s="1">
        <v>0</v>
      </c>
      <c r="D15" s="10" t="s">
        <v>4</v>
      </c>
      <c r="E15" s="11">
        <f t="shared" si="0"/>
        <v>0</v>
      </c>
      <c r="F15" s="12" t="s">
        <v>23</v>
      </c>
      <c r="G15" s="4"/>
      <c r="H15" s="4"/>
      <c r="I15" s="4"/>
      <c r="J15" s="4"/>
      <c r="K15" s="4"/>
      <c r="L15" s="4"/>
    </row>
    <row r="16" spans="1:12" x14ac:dyDescent="0.25">
      <c r="A16" s="4"/>
      <c r="B16" s="24" t="s">
        <v>66</v>
      </c>
      <c r="C16" s="1">
        <v>0</v>
      </c>
      <c r="D16" s="10" t="s">
        <v>4</v>
      </c>
      <c r="E16" s="11">
        <f t="shared" si="0"/>
        <v>0</v>
      </c>
      <c r="F16" s="12" t="s">
        <v>23</v>
      </c>
      <c r="G16" s="4"/>
      <c r="H16" s="4"/>
      <c r="I16" s="4"/>
      <c r="J16" s="4"/>
      <c r="K16" s="4"/>
      <c r="L16" s="4"/>
    </row>
    <row r="17" spans="1:12" x14ac:dyDescent="0.25">
      <c r="A17" s="4"/>
      <c r="B17" s="24" t="s">
        <v>67</v>
      </c>
      <c r="C17" s="1">
        <v>0</v>
      </c>
      <c r="D17" s="10" t="s">
        <v>4</v>
      </c>
      <c r="E17" s="11">
        <f t="shared" si="0"/>
        <v>0</v>
      </c>
      <c r="F17" s="12" t="s">
        <v>23</v>
      </c>
      <c r="G17" s="4"/>
      <c r="H17" s="4"/>
      <c r="I17" s="4"/>
      <c r="J17" s="4"/>
      <c r="K17" s="4"/>
      <c r="L17" s="4"/>
    </row>
    <row r="18" spans="1:12" x14ac:dyDescent="0.25">
      <c r="A18" s="4"/>
      <c r="B18" s="24" t="s">
        <v>68</v>
      </c>
      <c r="C18" s="1">
        <v>0</v>
      </c>
      <c r="D18" s="10" t="s">
        <v>4</v>
      </c>
      <c r="E18" s="11">
        <f t="shared" si="0"/>
        <v>0</v>
      </c>
      <c r="F18" s="12" t="s">
        <v>23</v>
      </c>
      <c r="G18" s="4"/>
      <c r="H18" s="4"/>
      <c r="I18" s="4"/>
      <c r="J18" s="4"/>
      <c r="K18" s="4"/>
      <c r="L18" s="4"/>
    </row>
    <row r="19" spans="1:12" x14ac:dyDescent="0.25">
      <c r="A19" s="4"/>
      <c r="B19" s="24" t="s">
        <v>69</v>
      </c>
      <c r="C19" s="1">
        <v>0</v>
      </c>
      <c r="D19" s="10" t="s">
        <v>4</v>
      </c>
      <c r="E19" s="11">
        <f t="shared" si="0"/>
        <v>0</v>
      </c>
      <c r="F19" s="12" t="s">
        <v>23</v>
      </c>
      <c r="G19" s="4"/>
      <c r="H19" s="4"/>
      <c r="I19" s="4"/>
      <c r="J19" s="4"/>
      <c r="K19" s="4"/>
      <c r="L19" s="4"/>
    </row>
    <row r="20" spans="1:12" x14ac:dyDescent="0.25">
      <c r="A20" s="4"/>
      <c r="B20" s="24" t="s">
        <v>70</v>
      </c>
      <c r="C20" s="1">
        <v>0</v>
      </c>
      <c r="D20" s="10" t="s">
        <v>4</v>
      </c>
      <c r="E20" s="11">
        <f t="shared" si="0"/>
        <v>0</v>
      </c>
      <c r="F20" s="12" t="s">
        <v>23</v>
      </c>
      <c r="G20" s="4"/>
      <c r="H20" s="4"/>
      <c r="I20" s="4"/>
      <c r="J20" s="4"/>
      <c r="K20" s="4"/>
      <c r="L20" s="4"/>
    </row>
    <row r="21" spans="1:12" x14ac:dyDescent="0.25">
      <c r="A21" s="4"/>
      <c r="B21" s="24" t="s">
        <v>71</v>
      </c>
      <c r="C21" s="1">
        <v>0</v>
      </c>
      <c r="D21" s="10" t="s">
        <v>4</v>
      </c>
      <c r="E21" s="11">
        <f t="shared" si="0"/>
        <v>0</v>
      </c>
      <c r="F21" s="12" t="s">
        <v>23</v>
      </c>
      <c r="G21" s="4"/>
      <c r="H21" s="4"/>
      <c r="I21" s="4"/>
      <c r="J21" s="4"/>
      <c r="K21" s="4"/>
      <c r="L21" s="4"/>
    </row>
    <row r="22" spans="1:12" x14ac:dyDescent="0.25">
      <c r="A22" s="4"/>
      <c r="B22" s="24" t="s">
        <v>72</v>
      </c>
      <c r="C22" s="1">
        <v>0</v>
      </c>
      <c r="D22" s="10" t="s">
        <v>4</v>
      </c>
      <c r="E22" s="11">
        <f t="shared" si="0"/>
        <v>0</v>
      </c>
      <c r="F22" s="12" t="s">
        <v>23</v>
      </c>
      <c r="G22" s="4"/>
      <c r="H22" s="4"/>
      <c r="I22" s="4"/>
      <c r="J22" s="4"/>
      <c r="K22" s="4"/>
      <c r="L22" s="4"/>
    </row>
    <row r="23" spans="1:12" x14ac:dyDescent="0.25">
      <c r="A23" s="4"/>
      <c r="B23" s="24" t="s">
        <v>73</v>
      </c>
      <c r="C23" s="1">
        <v>0</v>
      </c>
      <c r="D23" s="10" t="s">
        <v>4</v>
      </c>
      <c r="E23" s="11">
        <f t="shared" si="0"/>
        <v>0</v>
      </c>
      <c r="F23" s="12" t="s">
        <v>23</v>
      </c>
      <c r="G23" s="4"/>
      <c r="H23" s="4"/>
      <c r="I23" s="4"/>
      <c r="J23" s="4"/>
      <c r="K23" s="4"/>
      <c r="L23" s="4"/>
    </row>
    <row r="24" spans="1:12" x14ac:dyDescent="0.25">
      <c r="A24" s="4"/>
      <c r="B24" s="24" t="s">
        <v>74</v>
      </c>
      <c r="C24" s="1">
        <v>0</v>
      </c>
      <c r="D24" s="10" t="s">
        <v>4</v>
      </c>
      <c r="E24" s="11">
        <f t="shared" si="0"/>
        <v>0</v>
      </c>
      <c r="F24" s="12" t="s">
        <v>23</v>
      </c>
      <c r="G24" s="4"/>
      <c r="H24" s="4"/>
      <c r="I24" s="4"/>
      <c r="J24" s="4"/>
      <c r="K24" s="4"/>
      <c r="L24" s="4"/>
    </row>
    <row r="25" spans="1:12" x14ac:dyDescent="0.25">
      <c r="A25" s="4"/>
      <c r="B25" s="24" t="s">
        <v>75</v>
      </c>
      <c r="C25" s="1">
        <v>0</v>
      </c>
      <c r="D25" s="10" t="s">
        <v>4</v>
      </c>
      <c r="E25" s="11">
        <f t="shared" si="0"/>
        <v>0</v>
      </c>
      <c r="F25" s="12" t="s">
        <v>23</v>
      </c>
      <c r="G25" s="4"/>
      <c r="H25" s="4"/>
      <c r="I25" s="4"/>
      <c r="J25" s="4"/>
      <c r="K25" s="4"/>
      <c r="L25" s="4"/>
    </row>
    <row r="26" spans="1:12" x14ac:dyDescent="0.25">
      <c r="A26" s="4"/>
      <c r="B26" s="14"/>
      <c r="C26" s="14"/>
      <c r="D26" s="14"/>
      <c r="E26" s="11">
        <f>SUM(E11:E25)</f>
        <v>0</v>
      </c>
      <c r="F26" s="14"/>
      <c r="G26" s="4"/>
      <c r="H26" s="4"/>
      <c r="I26" s="4"/>
      <c r="J26" s="4"/>
      <c r="K26" s="4"/>
      <c r="L26" s="4"/>
    </row>
    <row r="27" spans="1:12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x14ac:dyDescent="0.25">
      <c r="A46" s="4"/>
      <c r="B46" s="4"/>
      <c r="C46" s="4"/>
      <c r="D46" s="4"/>
      <c r="E46" s="4"/>
      <c r="F46" s="6" t="s">
        <v>21</v>
      </c>
      <c r="G46" s="4"/>
      <c r="H46" s="4"/>
      <c r="I46" s="4"/>
      <c r="J46" s="4"/>
      <c r="K46" s="4"/>
      <c r="L46" s="4"/>
    </row>
    <row r="47" spans="1:12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x14ac:dyDescent="0.25"/>
  </sheetData>
  <sheetProtection algorithmName="SHA-512" hashValue="7IRtn8qOk/33q/SArhYhEE4fn5IocL6HWINGWF64x4IpH/1fkoBo3IJly+dm+HuQ9QmA0CuPOHGCeoGFyzTSng==" saltValue="4w2LAyj2tmkNtsGKGB6eMA==" spinCount="100000" sheet="1" objects="1" scenarios="1" selectLockedCells="1"/>
  <mergeCells count="2">
    <mergeCell ref="C10:D10"/>
    <mergeCell ref="E10:F10"/>
  </mergeCells>
  <phoneticPr fontId="11" type="noConversion"/>
  <dataValidations count="1">
    <dataValidation type="decimal" allowBlank="1" showInputMessage="1" showErrorMessage="1" errorTitle="BŁĄD" error="Wprowadź poprawna wartość w zakresie od 0,0 do 50,0" sqref="C11:C25" xr:uid="{00000000-0002-0000-0200-000000000000}">
      <formula1>0</formula1>
      <formula2>50</formula2>
    </dataValidation>
  </dataValidations>
  <hyperlinks>
    <hyperlink ref="F46" r:id="rId1" xr:uid="{00000000-0004-0000-0200-000000000000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1"/>
  <sheetViews>
    <sheetView topLeftCell="A7" workbookViewId="0">
      <selection activeCell="C58" sqref="C58"/>
    </sheetView>
  </sheetViews>
  <sheetFormatPr defaultColWidth="0" defaultRowHeight="15" zeroHeight="1" x14ac:dyDescent="0.25"/>
  <cols>
    <col min="1" max="1" width="9.140625" style="41" customWidth="1"/>
    <col min="2" max="2" width="48.5703125" style="41" bestFit="1" customWidth="1"/>
    <col min="3" max="3" width="13.140625" style="41" customWidth="1"/>
    <col min="4" max="12" width="9.140625" style="41" customWidth="1"/>
    <col min="13" max="13" width="20.85546875" style="41" customWidth="1"/>
    <col min="14" max="14" width="9.140625" style="41" customWidth="1"/>
    <col min="15" max="15" width="0" style="41" hidden="1" customWidth="1"/>
    <col min="16" max="16384" width="9.140625" style="41" hidden="1"/>
  </cols>
  <sheetData>
    <row r="1" spans="1: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9.25" customHeight="1" x14ac:dyDescent="0.25">
      <c r="A4" s="4"/>
      <c r="B4" s="4"/>
      <c r="C4" s="4"/>
      <c r="D4" s="4"/>
      <c r="E4" s="4"/>
      <c r="F4" s="4"/>
      <c r="G4" s="4"/>
      <c r="H4" s="50" t="s">
        <v>59</v>
      </c>
      <c r="I4" s="50"/>
      <c r="J4" s="50"/>
      <c r="K4" s="50"/>
      <c r="L4" s="50"/>
      <c r="M4" s="50"/>
      <c r="N4" s="50"/>
      <c r="O4" s="4"/>
    </row>
    <row r="5" spans="1:15" ht="33" customHeight="1" x14ac:dyDescent="0.25">
      <c r="A5" s="4"/>
      <c r="B5" s="4"/>
      <c r="C5" s="4"/>
      <c r="D5" s="4"/>
      <c r="E5" s="4"/>
      <c r="F5" s="4"/>
      <c r="G5" s="4"/>
      <c r="H5" s="7"/>
      <c r="I5" s="7"/>
      <c r="J5" s="7"/>
      <c r="K5" s="54" t="s">
        <v>58</v>
      </c>
      <c r="L5" s="54"/>
      <c r="M5" s="40" t="s">
        <v>57</v>
      </c>
      <c r="N5" s="34"/>
      <c r="O5" s="4"/>
    </row>
    <row r="6" spans="1:15" x14ac:dyDescent="0.25">
      <c r="A6" s="4"/>
      <c r="B6" s="4"/>
      <c r="C6" s="4"/>
      <c r="D6" s="4"/>
      <c r="E6" s="4"/>
      <c r="F6" s="4"/>
      <c r="G6" s="4"/>
      <c r="H6" s="7"/>
      <c r="I6" s="7"/>
      <c r="J6" s="35" t="s">
        <v>56</v>
      </c>
      <c r="K6" s="7">
        <v>50</v>
      </c>
      <c r="L6" s="36" t="s">
        <v>4</v>
      </c>
      <c r="M6" s="30">
        <v>45.1</v>
      </c>
      <c r="N6" s="36" t="s">
        <v>4</v>
      </c>
      <c r="O6" s="4"/>
    </row>
    <row r="7" spans="1:15" x14ac:dyDescent="0.25">
      <c r="A7" s="4"/>
      <c r="B7" s="4"/>
      <c r="C7" s="4"/>
      <c r="D7" s="4"/>
      <c r="E7" s="4"/>
      <c r="F7" s="4"/>
      <c r="G7" s="4"/>
      <c r="H7" s="7"/>
      <c r="I7" s="7"/>
      <c r="J7" s="35" t="s">
        <v>55</v>
      </c>
      <c r="K7" s="7">
        <v>47</v>
      </c>
      <c r="L7" s="36" t="s">
        <v>4</v>
      </c>
      <c r="M7" s="30">
        <v>40.4</v>
      </c>
      <c r="N7" s="36" t="s">
        <v>4</v>
      </c>
      <c r="O7" s="4"/>
    </row>
    <row r="8" spans="1:15" x14ac:dyDescent="0.25">
      <c r="A8" s="4"/>
      <c r="B8" s="4"/>
      <c r="C8" s="4"/>
      <c r="D8" s="4"/>
      <c r="E8" s="4"/>
      <c r="F8" s="4"/>
      <c r="G8" s="4"/>
      <c r="H8" s="7"/>
      <c r="I8" s="7"/>
      <c r="J8" s="35" t="s">
        <v>54</v>
      </c>
      <c r="K8" s="7">
        <v>40</v>
      </c>
      <c r="L8" s="36" t="s">
        <v>4</v>
      </c>
      <c r="M8" s="30">
        <v>35.799999999999997</v>
      </c>
      <c r="N8" s="36" t="s">
        <v>4</v>
      </c>
      <c r="O8" s="4"/>
    </row>
    <row r="9" spans="1:15" x14ac:dyDescent="0.25">
      <c r="A9" s="4"/>
      <c r="B9" s="4"/>
      <c r="C9" s="4"/>
      <c r="D9" s="4"/>
      <c r="E9" s="4"/>
      <c r="F9" s="4"/>
      <c r="G9" s="4"/>
      <c r="H9" s="7"/>
      <c r="I9" s="7"/>
      <c r="J9" s="35" t="s">
        <v>53</v>
      </c>
      <c r="K9" s="7">
        <v>37</v>
      </c>
      <c r="L9" s="36" t="s">
        <v>4</v>
      </c>
      <c r="M9" s="30">
        <v>31.4</v>
      </c>
      <c r="N9" s="36" t="s">
        <v>4</v>
      </c>
      <c r="O9" s="4"/>
    </row>
    <row r="10" spans="1:15" x14ac:dyDescent="0.25">
      <c r="A10" s="4"/>
      <c r="B10" s="2" t="s">
        <v>24</v>
      </c>
      <c r="C10" s="15">
        <f>'Przewody płaskie'!G26</f>
        <v>0</v>
      </c>
      <c r="D10" s="16" t="s">
        <v>27</v>
      </c>
      <c r="E10" s="4"/>
      <c r="F10" s="4"/>
      <c r="G10" s="4"/>
      <c r="H10" s="7"/>
      <c r="I10" s="7"/>
      <c r="J10" s="35" t="s">
        <v>52</v>
      </c>
      <c r="K10" s="7">
        <v>32</v>
      </c>
      <c r="L10" s="36" t="s">
        <v>4</v>
      </c>
      <c r="M10" s="30">
        <v>28.6</v>
      </c>
      <c r="N10" s="36" t="s">
        <v>4</v>
      </c>
      <c r="O10" s="4"/>
    </row>
    <row r="11" spans="1:15" x14ac:dyDescent="0.25">
      <c r="A11" s="4"/>
      <c r="B11" s="2" t="s">
        <v>25</v>
      </c>
      <c r="C11" s="15">
        <f>'Przewody i kable okrągłe'!E26</f>
        <v>0</v>
      </c>
      <c r="D11" s="16" t="s">
        <v>27</v>
      </c>
      <c r="E11" s="4"/>
      <c r="F11" s="4"/>
      <c r="G11" s="4"/>
      <c r="H11" s="7"/>
      <c r="I11" s="7"/>
      <c r="J11" s="35" t="s">
        <v>51</v>
      </c>
      <c r="K11" s="7">
        <v>28</v>
      </c>
      <c r="L11" s="36" t="s">
        <v>4</v>
      </c>
      <c r="M11" s="30">
        <v>23.1</v>
      </c>
      <c r="N11" s="36" t="s">
        <v>4</v>
      </c>
      <c r="O11" s="4"/>
    </row>
    <row r="12" spans="1:15" x14ac:dyDescent="0.25">
      <c r="A12" s="4"/>
      <c r="B12" s="2"/>
      <c r="C12" s="2"/>
      <c r="D12" s="16"/>
      <c r="E12" s="4"/>
      <c r="F12" s="4"/>
      <c r="G12" s="4"/>
      <c r="H12" s="7"/>
      <c r="I12" s="7"/>
      <c r="J12" s="35" t="s">
        <v>50</v>
      </c>
      <c r="K12" s="7">
        <v>25</v>
      </c>
      <c r="L12" s="36" t="s">
        <v>4</v>
      </c>
      <c r="M12" s="30">
        <v>22.1</v>
      </c>
      <c r="N12" s="36" t="s">
        <v>4</v>
      </c>
      <c r="O12" s="4"/>
    </row>
    <row r="13" spans="1:15" x14ac:dyDescent="0.25">
      <c r="A13" s="4"/>
      <c r="B13" s="2" t="s">
        <v>5</v>
      </c>
      <c r="C13" s="15">
        <f>'Przewody i kable okrągłe'!E26+'Przewody płaskie'!G26</f>
        <v>0</v>
      </c>
      <c r="D13" s="16" t="s">
        <v>27</v>
      </c>
      <c r="E13" s="4"/>
      <c r="F13" s="4"/>
      <c r="G13" s="4"/>
      <c r="H13" s="7"/>
      <c r="I13" s="7"/>
      <c r="J13" s="35" t="s">
        <v>49</v>
      </c>
      <c r="K13" s="7">
        <v>22</v>
      </c>
      <c r="L13" s="36" t="s">
        <v>4</v>
      </c>
      <c r="M13" s="30">
        <v>18.100000000000001</v>
      </c>
      <c r="N13" s="36" t="s">
        <v>4</v>
      </c>
      <c r="O13" s="4"/>
    </row>
    <row r="14" spans="1:15" x14ac:dyDescent="0.25">
      <c r="A14" s="4"/>
      <c r="B14" s="2" t="s">
        <v>26</v>
      </c>
      <c r="C14" s="15">
        <f>C13*3</f>
        <v>0</v>
      </c>
      <c r="D14" s="16" t="s">
        <v>27</v>
      </c>
      <c r="E14" s="4"/>
      <c r="F14" s="4"/>
      <c r="G14" s="4"/>
      <c r="H14" s="7"/>
      <c r="I14" s="7"/>
      <c r="J14" s="35" t="s">
        <v>48</v>
      </c>
      <c r="K14" s="7">
        <v>20</v>
      </c>
      <c r="L14" s="36" t="s">
        <v>4</v>
      </c>
      <c r="M14" s="30">
        <v>15.8</v>
      </c>
      <c r="N14" s="36" t="s">
        <v>4</v>
      </c>
      <c r="O14" s="4"/>
    </row>
    <row r="15" spans="1:15" x14ac:dyDescent="0.25">
      <c r="A15" s="4"/>
      <c r="B15" s="4"/>
      <c r="C15" s="17">
        <f>C14/3.14</f>
        <v>0</v>
      </c>
      <c r="D15" s="4"/>
      <c r="E15" s="4"/>
      <c r="F15" s="4"/>
      <c r="G15" s="4"/>
      <c r="H15" s="7"/>
      <c r="I15" s="7"/>
      <c r="J15" s="35" t="s">
        <v>47</v>
      </c>
      <c r="K15" s="7">
        <v>18</v>
      </c>
      <c r="L15" s="36" t="s">
        <v>4</v>
      </c>
      <c r="M15" s="30">
        <v>14.4</v>
      </c>
      <c r="N15" s="36" t="s">
        <v>4</v>
      </c>
      <c r="O15" s="4"/>
    </row>
    <row r="16" spans="1:15" x14ac:dyDescent="0.25">
      <c r="A16" s="4"/>
      <c r="B16" s="4"/>
      <c r="C16" s="17">
        <f>SQRT(C15)</f>
        <v>0</v>
      </c>
      <c r="D16" s="4"/>
      <c r="E16" s="4"/>
      <c r="F16" s="4"/>
      <c r="G16" s="4"/>
      <c r="H16" s="7"/>
      <c r="I16" s="7"/>
      <c r="J16" s="35" t="s">
        <v>46</v>
      </c>
      <c r="K16" s="7">
        <v>16</v>
      </c>
      <c r="L16" s="36" t="s">
        <v>4</v>
      </c>
      <c r="M16" s="30">
        <v>12.2</v>
      </c>
      <c r="N16" s="36" t="s">
        <v>4</v>
      </c>
      <c r="O16" s="4"/>
    </row>
    <row r="17" spans="1:15" ht="69.75" customHeight="1" x14ac:dyDescent="0.25">
      <c r="A17" s="4"/>
      <c r="B17" s="9" t="s">
        <v>20</v>
      </c>
      <c r="C17" s="18">
        <f>C16*2</f>
        <v>0</v>
      </c>
      <c r="D17" s="18" t="s">
        <v>4</v>
      </c>
      <c r="E17" s="4"/>
      <c r="F17" s="4"/>
      <c r="G17" s="4"/>
      <c r="H17" s="7"/>
      <c r="I17" s="50" t="s">
        <v>60</v>
      </c>
      <c r="J17" s="50"/>
      <c r="K17" s="50"/>
      <c r="L17" s="50"/>
      <c r="M17" s="50"/>
      <c r="N17" s="50"/>
      <c r="O17" s="4"/>
    </row>
    <row r="18" spans="1:15" ht="33" customHeight="1" x14ac:dyDescent="0.25">
      <c r="A18" s="4"/>
      <c r="B18" s="4"/>
      <c r="C18" s="4"/>
      <c r="D18" s="4"/>
      <c r="E18" s="4"/>
      <c r="F18" s="4"/>
      <c r="G18" s="4"/>
      <c r="H18" s="7"/>
      <c r="I18" s="7"/>
      <c r="J18" s="7"/>
      <c r="K18" s="54" t="s">
        <v>58</v>
      </c>
      <c r="L18" s="54"/>
      <c r="M18" s="55" t="s">
        <v>57</v>
      </c>
      <c r="N18" s="55"/>
      <c r="O18" s="4"/>
    </row>
    <row r="19" spans="1:15" x14ac:dyDescent="0.25">
      <c r="A19" s="4"/>
      <c r="B19" s="4"/>
      <c r="C19" s="4"/>
      <c r="D19" s="4"/>
      <c r="E19" s="4"/>
      <c r="F19" s="4"/>
      <c r="G19" s="4"/>
      <c r="H19" s="7"/>
      <c r="I19" s="7"/>
      <c r="J19" s="35" t="s">
        <v>87</v>
      </c>
      <c r="K19" s="7">
        <v>50</v>
      </c>
      <c r="L19" s="36" t="s">
        <v>4</v>
      </c>
      <c r="M19" s="30">
        <v>43</v>
      </c>
      <c r="N19" s="36" t="s">
        <v>4</v>
      </c>
      <c r="O19" s="4"/>
    </row>
    <row r="20" spans="1:15" x14ac:dyDescent="0.25">
      <c r="A20" s="4"/>
      <c r="B20" s="4"/>
      <c r="C20" s="4"/>
      <c r="D20" s="4"/>
      <c r="E20" s="4"/>
      <c r="F20" s="4"/>
      <c r="G20" s="4"/>
      <c r="H20" s="7"/>
      <c r="I20" s="7"/>
      <c r="J20" s="35" t="s">
        <v>86</v>
      </c>
      <c r="K20" s="7">
        <v>43</v>
      </c>
      <c r="L20" s="36" t="s">
        <v>4</v>
      </c>
      <c r="M20" s="30">
        <v>36</v>
      </c>
      <c r="N20" s="36" t="s">
        <v>4</v>
      </c>
      <c r="O20" s="4"/>
    </row>
    <row r="21" spans="1:15" x14ac:dyDescent="0.25">
      <c r="A21" s="4"/>
      <c r="B21" s="4"/>
      <c r="C21" s="4"/>
      <c r="D21" s="4"/>
      <c r="E21" s="4"/>
      <c r="F21" s="4"/>
      <c r="G21" s="4"/>
      <c r="H21" s="7"/>
      <c r="I21" s="7"/>
      <c r="J21" s="35" t="s">
        <v>85</v>
      </c>
      <c r="K21" s="7">
        <v>40</v>
      </c>
      <c r="L21" s="36" t="s">
        <v>4</v>
      </c>
      <c r="M21" s="30">
        <v>34</v>
      </c>
      <c r="N21" s="36" t="s">
        <v>4</v>
      </c>
      <c r="O21" s="4"/>
    </row>
    <row r="22" spans="1:15" x14ac:dyDescent="0.25">
      <c r="A22" s="4"/>
      <c r="B22" s="4"/>
      <c r="C22" s="4"/>
      <c r="D22" s="4"/>
      <c r="E22" s="4"/>
      <c r="F22" s="4"/>
      <c r="G22" s="4"/>
      <c r="H22" s="7"/>
      <c r="I22" s="7"/>
      <c r="J22" s="35" t="s">
        <v>84</v>
      </c>
      <c r="K22" s="7">
        <v>36</v>
      </c>
      <c r="L22" s="36" t="s">
        <v>4</v>
      </c>
      <c r="M22" s="30">
        <v>29</v>
      </c>
      <c r="N22" s="36" t="s">
        <v>4</v>
      </c>
      <c r="O22" s="4"/>
    </row>
    <row r="23" spans="1:15" x14ac:dyDescent="0.25">
      <c r="A23" s="4"/>
      <c r="B23" s="4"/>
      <c r="C23" s="4"/>
      <c r="D23" s="4"/>
      <c r="E23" s="4"/>
      <c r="F23" s="4"/>
      <c r="G23" s="4"/>
      <c r="H23" s="7"/>
      <c r="I23" s="7"/>
      <c r="J23" s="35" t="s">
        <v>83</v>
      </c>
      <c r="K23" s="7">
        <v>32</v>
      </c>
      <c r="L23" s="36" t="s">
        <v>4</v>
      </c>
      <c r="M23" s="30">
        <v>26</v>
      </c>
      <c r="N23" s="36" t="s">
        <v>4</v>
      </c>
      <c r="O23" s="4"/>
    </row>
    <row r="24" spans="1:15" x14ac:dyDescent="0.25">
      <c r="A24" s="4"/>
      <c r="B24" s="4"/>
      <c r="C24" s="4"/>
      <c r="D24" s="4"/>
      <c r="E24" s="4"/>
      <c r="F24" s="4"/>
      <c r="G24" s="4"/>
      <c r="H24" s="7"/>
      <c r="I24" s="7"/>
      <c r="J24" s="35" t="s">
        <v>82</v>
      </c>
      <c r="K24" s="7">
        <v>28</v>
      </c>
      <c r="L24" s="36" t="s">
        <v>4</v>
      </c>
      <c r="M24" s="30">
        <v>23</v>
      </c>
      <c r="N24" s="36" t="s">
        <v>4</v>
      </c>
      <c r="O24" s="4"/>
    </row>
    <row r="25" spans="1:15" x14ac:dyDescent="0.25">
      <c r="A25" s="4"/>
      <c r="B25" s="4"/>
      <c r="C25" s="4"/>
      <c r="D25" s="4"/>
      <c r="E25" s="4"/>
      <c r="F25" s="4"/>
      <c r="G25" s="4"/>
      <c r="H25" s="7"/>
      <c r="I25" s="7"/>
      <c r="J25" s="35" t="s">
        <v>81</v>
      </c>
      <c r="K25" s="7">
        <v>25</v>
      </c>
      <c r="L25" s="36" t="s">
        <v>4</v>
      </c>
      <c r="M25" s="30">
        <v>20</v>
      </c>
      <c r="N25" s="36" t="s">
        <v>4</v>
      </c>
      <c r="O25" s="4"/>
    </row>
    <row r="26" spans="1:15" x14ac:dyDescent="0.25">
      <c r="A26" s="4"/>
      <c r="B26" s="4"/>
      <c r="C26" s="4"/>
      <c r="D26" s="4"/>
      <c r="E26" s="4"/>
      <c r="F26" s="4"/>
      <c r="G26" s="4"/>
      <c r="H26" s="7"/>
      <c r="I26" s="7"/>
      <c r="J26" s="35" t="s">
        <v>80</v>
      </c>
      <c r="K26" s="7">
        <v>23</v>
      </c>
      <c r="L26" s="36" t="s">
        <v>4</v>
      </c>
      <c r="M26" s="30">
        <v>18</v>
      </c>
      <c r="N26" s="36" t="s">
        <v>4</v>
      </c>
      <c r="O26" s="4"/>
    </row>
    <row r="27" spans="1:15" x14ac:dyDescent="0.25">
      <c r="A27" s="4"/>
      <c r="B27" s="4"/>
      <c r="C27" s="4"/>
      <c r="D27" s="4"/>
      <c r="E27" s="4"/>
      <c r="F27" s="4"/>
      <c r="G27" s="4"/>
      <c r="H27" s="7"/>
      <c r="I27" s="7"/>
      <c r="J27" s="35" t="s">
        <v>79</v>
      </c>
      <c r="K27" s="7">
        <v>20</v>
      </c>
      <c r="L27" s="36" t="s">
        <v>4</v>
      </c>
      <c r="M27" s="30">
        <v>16</v>
      </c>
      <c r="N27" s="36" t="s">
        <v>4</v>
      </c>
      <c r="O27" s="4"/>
    </row>
    <row r="28" spans="1:15" x14ac:dyDescent="0.25">
      <c r="A28" s="4"/>
      <c r="B28" s="4"/>
      <c r="C28" s="4"/>
      <c r="D28" s="4"/>
      <c r="E28" s="4"/>
      <c r="F28" s="4"/>
      <c r="G28" s="4"/>
      <c r="H28" s="7"/>
      <c r="I28" s="7"/>
      <c r="J28" s="35" t="s">
        <v>78</v>
      </c>
      <c r="K28" s="7">
        <v>18</v>
      </c>
      <c r="L28" s="36" t="s">
        <v>4</v>
      </c>
      <c r="M28" s="30">
        <v>13.5</v>
      </c>
      <c r="N28" s="36" t="s">
        <v>4</v>
      </c>
      <c r="O28" s="4"/>
    </row>
    <row r="29" spans="1:15" x14ac:dyDescent="0.25">
      <c r="A29" s="4"/>
      <c r="B29" s="4"/>
      <c r="C29" s="4"/>
      <c r="D29" s="4"/>
      <c r="E29" s="4"/>
      <c r="F29" s="4"/>
      <c r="G29" s="4"/>
      <c r="H29" s="7"/>
      <c r="I29" s="7"/>
      <c r="J29" s="35" t="s">
        <v>77</v>
      </c>
      <c r="K29" s="7">
        <v>16</v>
      </c>
      <c r="L29" s="36" t="s">
        <v>4</v>
      </c>
      <c r="M29" s="30">
        <v>12</v>
      </c>
      <c r="N29" s="36" t="s">
        <v>4</v>
      </c>
      <c r="O29" s="4"/>
    </row>
    <row r="30" spans="1:15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25">
      <c r="A32" s="4"/>
      <c r="B32" s="4"/>
      <c r="C32" s="4"/>
      <c r="D32" s="6" t="s">
        <v>21</v>
      </c>
      <c r="E32" s="4"/>
      <c r="F32" s="4"/>
      <c r="G32" s="4"/>
      <c r="H32" s="31" t="s">
        <v>93</v>
      </c>
      <c r="I32" s="32"/>
      <c r="J32" s="32"/>
      <c r="K32" s="32"/>
      <c r="L32" s="32"/>
      <c r="M32" s="33"/>
      <c r="N32" s="4"/>
      <c r="O32" s="4"/>
    </row>
    <row r="33" spans="1:15" x14ac:dyDescent="0.25">
      <c r="A33" s="4"/>
      <c r="B33" s="4"/>
      <c r="C33" s="4"/>
      <c r="D33" s="4"/>
      <c r="E33" s="4"/>
      <c r="F33" s="4"/>
      <c r="G33" s="4"/>
      <c r="H33" s="37"/>
      <c r="I33" s="39" t="s">
        <v>94</v>
      </c>
      <c r="J33" s="32"/>
      <c r="K33" s="32"/>
      <c r="L33" s="32"/>
      <c r="M33" s="33"/>
      <c r="N33" s="4"/>
      <c r="O33" s="4"/>
    </row>
    <row r="34" spans="1:15" x14ac:dyDescent="0.25">
      <c r="A34" s="4"/>
      <c r="B34" s="4"/>
      <c r="C34" s="4"/>
      <c r="D34" s="4"/>
      <c r="E34" s="4"/>
      <c r="F34" s="4"/>
      <c r="G34" s="4"/>
      <c r="H34" s="38"/>
      <c r="I34" s="39" t="s">
        <v>95</v>
      </c>
      <c r="J34" s="32"/>
      <c r="K34" s="32"/>
      <c r="L34" s="32"/>
      <c r="M34" s="33"/>
      <c r="N34" s="4"/>
      <c r="O34" s="4"/>
    </row>
    <row r="35" spans="1:15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ht="42.75" customHeight="1" x14ac:dyDescent="0.25">
      <c r="A37" s="4"/>
      <c r="B37" s="20" t="s">
        <v>89</v>
      </c>
      <c r="C37" s="51" t="s">
        <v>96</v>
      </c>
      <c r="D37" s="52"/>
      <c r="E37" s="53" t="s">
        <v>97</v>
      </c>
      <c r="F37" s="53"/>
      <c r="G37" s="4"/>
      <c r="H37" s="4"/>
      <c r="I37" s="4"/>
      <c r="J37" s="4"/>
      <c r="K37" s="4"/>
      <c r="L37" s="4"/>
      <c r="M37" s="4"/>
      <c r="N37" s="4"/>
      <c r="O37" s="4"/>
    </row>
    <row r="38" spans="1:15" s="42" customFormat="1" ht="15" customHeight="1" x14ac:dyDescent="0.25">
      <c r="A38" s="19"/>
      <c r="B38" s="23" t="s">
        <v>98</v>
      </c>
      <c r="C38" s="22"/>
      <c r="D38" s="21" t="s">
        <v>4</v>
      </c>
      <c r="E38" s="22"/>
      <c r="F38" s="21" t="s">
        <v>4</v>
      </c>
      <c r="G38" s="19"/>
      <c r="H38" s="19"/>
      <c r="I38" s="19"/>
      <c r="J38" s="19"/>
      <c r="K38" s="19"/>
      <c r="L38" s="19"/>
      <c r="M38" s="19"/>
      <c r="N38" s="19"/>
      <c r="O38" s="19"/>
    </row>
    <row r="39" spans="1:15" x14ac:dyDescent="0.25">
      <c r="A39" s="4"/>
      <c r="B39" s="23" t="s">
        <v>98</v>
      </c>
      <c r="C39" s="22"/>
      <c r="D39" s="21" t="s">
        <v>4</v>
      </c>
      <c r="E39" s="22"/>
      <c r="F39" s="21" t="s">
        <v>4</v>
      </c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25">
      <c r="A40" s="4"/>
      <c r="B40" s="23" t="s">
        <v>98</v>
      </c>
      <c r="C40" s="22"/>
      <c r="D40" s="21" t="s">
        <v>4</v>
      </c>
      <c r="E40" s="22"/>
      <c r="F40" s="21" t="s">
        <v>4</v>
      </c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5">
      <c r="A41" s="4"/>
      <c r="B41" s="23" t="s">
        <v>98</v>
      </c>
      <c r="C41" s="22"/>
      <c r="D41" s="21" t="s">
        <v>4</v>
      </c>
      <c r="E41" s="22"/>
      <c r="F41" s="21" t="s">
        <v>4</v>
      </c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25">
      <c r="A42" s="4"/>
      <c r="B42" s="23" t="s">
        <v>98</v>
      </c>
      <c r="C42" s="22"/>
      <c r="D42" s="21" t="s">
        <v>4</v>
      </c>
      <c r="E42" s="22"/>
      <c r="F42" s="21" t="s">
        <v>4</v>
      </c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5">
      <c r="A43" s="4"/>
      <c r="B43" s="23" t="s">
        <v>98</v>
      </c>
      <c r="C43" s="22"/>
      <c r="D43" s="21" t="s">
        <v>4</v>
      </c>
      <c r="E43" s="22"/>
      <c r="F43" s="21" t="s">
        <v>4</v>
      </c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25">
      <c r="A44" s="4"/>
      <c r="B44" s="23" t="s">
        <v>98</v>
      </c>
      <c r="C44" s="22"/>
      <c r="D44" s="21" t="s">
        <v>4</v>
      </c>
      <c r="E44" s="22"/>
      <c r="F44" s="21" t="s">
        <v>4</v>
      </c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5">
      <c r="A45" s="4"/>
      <c r="B45" s="23" t="s">
        <v>98</v>
      </c>
      <c r="C45" s="22"/>
      <c r="D45" s="21" t="s">
        <v>4</v>
      </c>
      <c r="E45" s="22"/>
      <c r="F45" s="21" t="s">
        <v>4</v>
      </c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5">
      <c r="A46" s="4"/>
      <c r="B46" s="23" t="s">
        <v>98</v>
      </c>
      <c r="C46" s="22"/>
      <c r="D46" s="21" t="s">
        <v>4</v>
      </c>
      <c r="E46" s="22"/>
      <c r="F46" s="21" t="s">
        <v>4</v>
      </c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5">
      <c r="A47" s="4"/>
      <c r="B47" s="23" t="s">
        <v>98</v>
      </c>
      <c r="C47" s="22"/>
      <c r="D47" s="21" t="s">
        <v>4</v>
      </c>
      <c r="E47" s="22"/>
      <c r="F47" s="21" t="s">
        <v>4</v>
      </c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5">
      <c r="A48" s="4"/>
      <c r="B48" s="23" t="s">
        <v>98</v>
      </c>
      <c r="C48" s="22"/>
      <c r="D48" s="21" t="s">
        <v>4</v>
      </c>
      <c r="E48" s="22"/>
      <c r="F48" s="21" t="s">
        <v>4</v>
      </c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5">
      <c r="A49" s="4"/>
      <c r="B49" s="23" t="s">
        <v>98</v>
      </c>
      <c r="C49" s="22"/>
      <c r="D49" s="21" t="s">
        <v>4</v>
      </c>
      <c r="E49" s="22"/>
      <c r="F49" s="21" t="s">
        <v>4</v>
      </c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5">
      <c r="A50" s="4"/>
      <c r="B50" s="23" t="s">
        <v>98</v>
      </c>
      <c r="C50" s="22"/>
      <c r="D50" s="21" t="s">
        <v>4</v>
      </c>
      <c r="E50" s="22"/>
      <c r="F50" s="21" t="s">
        <v>4</v>
      </c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5">
      <c r="A51" s="4"/>
      <c r="B51" s="23" t="s">
        <v>98</v>
      </c>
      <c r="C51" s="22"/>
      <c r="D51" s="21" t="s">
        <v>4</v>
      </c>
      <c r="E51" s="22"/>
      <c r="F51" s="21" t="s">
        <v>4</v>
      </c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5">
      <c r="A52" s="4"/>
      <c r="B52" s="23" t="s">
        <v>98</v>
      </c>
      <c r="C52" s="22"/>
      <c r="D52" s="21" t="s">
        <v>4</v>
      </c>
      <c r="E52" s="22"/>
      <c r="F52" s="21" t="s">
        <v>4</v>
      </c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5">
      <c r="A53" s="4"/>
      <c r="B53" s="23" t="s">
        <v>98</v>
      </c>
      <c r="C53" s="22"/>
      <c r="D53" s="21" t="s">
        <v>4</v>
      </c>
      <c r="E53" s="22"/>
      <c r="F53" s="21" t="s">
        <v>4</v>
      </c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5">
      <c r="A54" s="4"/>
      <c r="B54" s="23" t="s">
        <v>98</v>
      </c>
      <c r="C54" s="22"/>
      <c r="D54" s="21" t="s">
        <v>4</v>
      </c>
      <c r="E54" s="22"/>
      <c r="F54" s="21" t="s">
        <v>4</v>
      </c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5">
      <c r="A55" s="4"/>
      <c r="B55" s="23" t="s">
        <v>98</v>
      </c>
      <c r="C55" s="22"/>
      <c r="D55" s="21" t="s">
        <v>4</v>
      </c>
      <c r="E55" s="22"/>
      <c r="F55" s="21" t="s">
        <v>4</v>
      </c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5">
      <c r="A56" s="4"/>
      <c r="B56" s="23" t="s">
        <v>98</v>
      </c>
      <c r="C56" s="22"/>
      <c r="D56" s="21" t="s">
        <v>4</v>
      </c>
      <c r="E56" s="22"/>
      <c r="F56" s="21" t="s">
        <v>4</v>
      </c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5">
      <c r="A57" s="4"/>
      <c r="B57" s="23" t="s">
        <v>98</v>
      </c>
      <c r="C57" s="22"/>
      <c r="D57" s="21" t="s">
        <v>4</v>
      </c>
      <c r="E57" s="22"/>
      <c r="F57" s="21" t="s">
        <v>4</v>
      </c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5">
      <c r="A58" s="4"/>
      <c r="B58" s="23" t="s">
        <v>98</v>
      </c>
      <c r="C58" s="22"/>
      <c r="D58" s="21" t="s">
        <v>4</v>
      </c>
      <c r="E58" s="22"/>
      <c r="F58" s="21" t="s">
        <v>4</v>
      </c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5">
      <c r="A59" s="4"/>
      <c r="B59" s="23" t="s">
        <v>98</v>
      </c>
      <c r="C59" s="22"/>
      <c r="D59" s="21" t="s">
        <v>4</v>
      </c>
      <c r="E59" s="22"/>
      <c r="F59" s="21" t="s">
        <v>4</v>
      </c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5">
      <c r="A60" s="4"/>
      <c r="B60" s="23" t="s">
        <v>98</v>
      </c>
      <c r="C60" s="22"/>
      <c r="D60" s="21" t="s">
        <v>4</v>
      </c>
      <c r="E60" s="22"/>
      <c r="F60" s="21" t="s">
        <v>4</v>
      </c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5">
      <c r="A61" s="4"/>
      <c r="B61" s="23" t="s">
        <v>98</v>
      </c>
      <c r="C61" s="22"/>
      <c r="D61" s="21" t="s">
        <v>4</v>
      </c>
      <c r="E61" s="22"/>
      <c r="F61" s="21" t="s">
        <v>4</v>
      </c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5">
      <c r="A62" s="4"/>
      <c r="B62" s="23" t="s">
        <v>98</v>
      </c>
      <c r="C62" s="22"/>
      <c r="D62" s="21" t="s">
        <v>4</v>
      </c>
      <c r="E62" s="22"/>
      <c r="F62" s="21" t="s">
        <v>4</v>
      </c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5">
      <c r="A63" s="4"/>
      <c r="B63" s="23" t="s">
        <v>98</v>
      </c>
      <c r="C63" s="22"/>
      <c r="D63" s="21" t="s">
        <v>4</v>
      </c>
      <c r="E63" s="22"/>
      <c r="F63" s="21" t="s">
        <v>4</v>
      </c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5">
      <c r="A64" s="4"/>
      <c r="B64" s="23" t="s">
        <v>98</v>
      </c>
      <c r="C64" s="22"/>
      <c r="D64" s="21" t="s">
        <v>4</v>
      </c>
      <c r="E64" s="22"/>
      <c r="F64" s="21" t="s">
        <v>4</v>
      </c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25">
      <c r="A65" s="4"/>
      <c r="B65" s="23" t="s">
        <v>98</v>
      </c>
      <c r="C65" s="22"/>
      <c r="D65" s="21" t="s">
        <v>4</v>
      </c>
      <c r="E65" s="22"/>
      <c r="F65" s="21" t="s">
        <v>4</v>
      </c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25">
      <c r="A66" s="4"/>
      <c r="B66" s="23" t="s">
        <v>98</v>
      </c>
      <c r="C66" s="22"/>
      <c r="D66" s="21" t="s">
        <v>4</v>
      </c>
      <c r="E66" s="22"/>
      <c r="F66" s="21" t="s">
        <v>4</v>
      </c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25">
      <c r="A67" s="4"/>
      <c r="B67" s="23" t="s">
        <v>98</v>
      </c>
      <c r="C67" s="22"/>
      <c r="D67" s="21" t="s">
        <v>4</v>
      </c>
      <c r="E67" s="22"/>
      <c r="F67" s="21" t="s">
        <v>4</v>
      </c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25">
      <c r="A68" s="4"/>
      <c r="B68" s="23" t="s">
        <v>98</v>
      </c>
      <c r="C68" s="22"/>
      <c r="D68" s="21" t="s">
        <v>4</v>
      </c>
      <c r="E68" s="22"/>
      <c r="F68" s="21" t="s">
        <v>4</v>
      </c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25">
      <c r="A69" s="4"/>
      <c r="B69" s="23" t="s">
        <v>98</v>
      </c>
      <c r="C69" s="22"/>
      <c r="D69" s="21" t="s">
        <v>4</v>
      </c>
      <c r="E69" s="22"/>
      <c r="F69" s="21" t="s">
        <v>4</v>
      </c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25">
      <c r="A70" s="4"/>
      <c r="B70" s="4"/>
      <c r="C70" s="4"/>
      <c r="D70" s="4"/>
      <c r="E70" s="4"/>
      <c r="F70" s="4"/>
      <c r="G70" s="4"/>
      <c r="H70" s="4"/>
      <c r="I70" s="6"/>
      <c r="J70" s="4"/>
      <c r="K70" s="4"/>
      <c r="L70" s="4"/>
      <c r="M70" s="4"/>
      <c r="N70" s="4"/>
      <c r="O70" s="4"/>
    </row>
    <row r="71" spans="1:15" x14ac:dyDescent="0.25"/>
  </sheetData>
  <sheetProtection algorithmName="SHA-512" hashValue="yp9WmwUwSwwMP/XhyTTrHi0jjkMgkr99i2UqkZHCVgvrJGUg/np8w37yirpAnd9QkMM2ZujMbOkyW3mPhNY8uA==" saltValue="wjo73SN5dfrAFvuW6H3owQ==" spinCount="100000" sheet="1" objects="1" scenarios="1"/>
  <mergeCells count="7">
    <mergeCell ref="H4:N4"/>
    <mergeCell ref="I17:N17"/>
    <mergeCell ref="C37:D37"/>
    <mergeCell ref="E37:F37"/>
    <mergeCell ref="K5:L5"/>
    <mergeCell ref="K18:L18"/>
    <mergeCell ref="M18:N18"/>
  </mergeCells>
  <conditionalFormatting sqref="M19:M29">
    <cfRule type="cellIs" dxfId="3" priority="3" operator="lessThan">
      <formula>$C$17</formula>
    </cfRule>
    <cfRule type="cellIs" dxfId="2" priority="4" operator="greaterThanOrEqual">
      <formula>$C$17</formula>
    </cfRule>
  </conditionalFormatting>
  <conditionalFormatting sqref="M6:M16">
    <cfRule type="cellIs" dxfId="1" priority="1" operator="lessThan">
      <formula>$C$17</formula>
    </cfRule>
    <cfRule type="cellIs" dxfId="0" priority="2" operator="greaterThanOrEqual">
      <formula>$C$17</formula>
    </cfRule>
  </conditionalFormatting>
  <dataValidations count="1">
    <dataValidation type="decimal" allowBlank="1" showInputMessage="1" showErrorMessage="1" errorTitle="BŁĄD" error="Wprowadź poprawną wartość w zakresie od 0,0 do 300,0" sqref="C38:C69 E38:E69" xr:uid="{00000000-0002-0000-0300-000000000000}">
      <formula1>0</formula1>
      <formula2>300</formula2>
    </dataValidation>
  </dataValidations>
  <hyperlinks>
    <hyperlink ref="D32" r:id="rId1" xr:uid="{00000000-0004-0000-0300-000000000000}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8"/>
  <sheetViews>
    <sheetView topLeftCell="A4" workbookViewId="0">
      <selection activeCell="B18" sqref="B18"/>
    </sheetView>
  </sheetViews>
  <sheetFormatPr defaultColWidth="0" defaultRowHeight="15" zeroHeight="1" x14ac:dyDescent="0.25"/>
  <cols>
    <col min="1" max="1" width="9.140625" style="41" customWidth="1"/>
    <col min="2" max="2" width="35" style="41" customWidth="1"/>
    <col min="3" max="15" width="9.140625" style="41" customWidth="1"/>
    <col min="16" max="16384" width="9.140625" style="41" hidden="1"/>
  </cols>
  <sheetData>
    <row r="1" spans="1: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.75" x14ac:dyDescent="0.25">
      <c r="A9" s="4"/>
      <c r="B9" s="4"/>
      <c r="C9" s="60" t="s">
        <v>35</v>
      </c>
      <c r="D9" s="60"/>
      <c r="E9" s="60"/>
      <c r="F9" s="60"/>
      <c r="G9" s="60" t="s">
        <v>36</v>
      </c>
      <c r="H9" s="60"/>
      <c r="I9" s="60"/>
      <c r="J9" s="60"/>
      <c r="K9" s="4"/>
      <c r="L9" s="4"/>
      <c r="M9" s="4"/>
      <c r="N9" s="4"/>
      <c r="O9" s="4"/>
    </row>
    <row r="10" spans="1:15" ht="21" x14ac:dyDescent="0.35">
      <c r="A10" s="4"/>
      <c r="B10" s="4"/>
      <c r="C10" s="56" t="s">
        <v>1</v>
      </c>
      <c r="D10" s="57"/>
      <c r="E10" s="56" t="s">
        <v>2</v>
      </c>
      <c r="F10" s="57"/>
      <c r="G10" s="56" t="s">
        <v>1</v>
      </c>
      <c r="H10" s="57"/>
      <c r="I10" s="56" t="s">
        <v>2</v>
      </c>
      <c r="J10" s="57"/>
      <c r="K10" s="4"/>
      <c r="L10" s="4"/>
      <c r="M10" s="4"/>
      <c r="N10" s="4"/>
      <c r="O10" s="4"/>
    </row>
    <row r="11" spans="1:15" x14ac:dyDescent="0.25">
      <c r="A11" s="4"/>
      <c r="B11" s="25" t="s">
        <v>30</v>
      </c>
      <c r="C11" s="26">
        <v>4.9000000000000004</v>
      </c>
      <c r="D11" s="21" t="s">
        <v>4</v>
      </c>
      <c r="E11" s="26">
        <v>7.6</v>
      </c>
      <c r="F11" s="21" t="s">
        <v>4</v>
      </c>
      <c r="G11" s="26">
        <v>6.1</v>
      </c>
      <c r="H11" s="21" t="s">
        <v>4</v>
      </c>
      <c r="I11" s="26">
        <v>9.1999999999999993</v>
      </c>
      <c r="J11" s="21" t="s">
        <v>4</v>
      </c>
      <c r="K11" s="4"/>
      <c r="L11" s="4"/>
      <c r="M11" s="4"/>
      <c r="N11" s="4"/>
      <c r="O11" s="4"/>
    </row>
    <row r="12" spans="1:15" x14ac:dyDescent="0.25">
      <c r="A12" s="4"/>
      <c r="B12" s="25" t="s">
        <v>31</v>
      </c>
      <c r="C12" s="26">
        <v>5.2</v>
      </c>
      <c r="D12" s="21" t="s">
        <v>4</v>
      </c>
      <c r="E12" s="26">
        <v>11</v>
      </c>
      <c r="F12" s="21" t="s">
        <v>4</v>
      </c>
      <c r="G12" s="26">
        <v>6.3</v>
      </c>
      <c r="H12" s="21" t="s">
        <v>4</v>
      </c>
      <c r="I12" s="26">
        <v>12.9</v>
      </c>
      <c r="J12" s="21" t="s">
        <v>4</v>
      </c>
      <c r="K12" s="4"/>
      <c r="L12" s="4"/>
      <c r="M12" s="4"/>
      <c r="N12" s="4"/>
      <c r="O12" s="4"/>
    </row>
    <row r="13" spans="1:15" x14ac:dyDescent="0.25">
      <c r="A13" s="4"/>
      <c r="B13" s="25" t="s">
        <v>32</v>
      </c>
      <c r="C13" s="26">
        <v>5.8</v>
      </c>
      <c r="D13" s="21" t="s">
        <v>4</v>
      </c>
      <c r="E13" s="26">
        <v>12.4</v>
      </c>
      <c r="F13" s="21" t="s">
        <v>4</v>
      </c>
      <c r="G13" s="26">
        <v>6.7</v>
      </c>
      <c r="H13" s="21" t="s">
        <v>4</v>
      </c>
      <c r="I13" s="26">
        <v>14.1</v>
      </c>
      <c r="J13" s="21" t="s">
        <v>4</v>
      </c>
      <c r="K13" s="4"/>
      <c r="L13" s="4"/>
      <c r="M13" s="4"/>
      <c r="N13" s="4"/>
      <c r="O13" s="4"/>
    </row>
    <row r="14" spans="1:15" x14ac:dyDescent="0.25">
      <c r="A14" s="4"/>
      <c r="B14" s="27" t="s">
        <v>33</v>
      </c>
      <c r="C14" s="26" t="s">
        <v>34</v>
      </c>
      <c r="D14" s="21" t="s">
        <v>4</v>
      </c>
      <c r="E14" s="26" t="s">
        <v>34</v>
      </c>
      <c r="F14" s="21" t="s">
        <v>4</v>
      </c>
      <c r="G14" s="26">
        <v>6.3</v>
      </c>
      <c r="H14" s="21" t="s">
        <v>4</v>
      </c>
      <c r="I14" s="26">
        <v>21.9</v>
      </c>
      <c r="J14" s="21" t="s">
        <v>4</v>
      </c>
      <c r="K14" s="4"/>
      <c r="L14" s="4"/>
      <c r="M14" s="4"/>
      <c r="N14" s="4"/>
      <c r="O14" s="4"/>
    </row>
    <row r="15" spans="1:15" x14ac:dyDescent="0.25">
      <c r="A15" s="4"/>
      <c r="B15" s="7"/>
      <c r="C15" s="7"/>
      <c r="D15" s="13"/>
      <c r="E15" s="7"/>
      <c r="F15" s="13"/>
      <c r="G15" s="7"/>
      <c r="H15" s="13"/>
      <c r="I15" s="7"/>
      <c r="J15" s="13"/>
      <c r="K15" s="4"/>
      <c r="L15" s="4"/>
      <c r="M15" s="4"/>
      <c r="N15" s="4"/>
      <c r="O15" s="4"/>
    </row>
    <row r="16" spans="1:15" x14ac:dyDescent="0.25">
      <c r="A16" s="4"/>
      <c r="B16" s="7"/>
      <c r="C16" s="7"/>
      <c r="D16" s="13"/>
      <c r="E16" s="7"/>
      <c r="F16" s="13"/>
      <c r="G16" s="7"/>
      <c r="H16" s="13"/>
      <c r="I16" s="7"/>
      <c r="J16" s="13"/>
      <c r="K16" s="4"/>
      <c r="L16" s="4"/>
      <c r="M16" s="4"/>
      <c r="N16" s="4"/>
      <c r="O16" s="4"/>
    </row>
    <row r="17" spans="1:15" ht="21" x14ac:dyDescent="0.35">
      <c r="A17" s="4"/>
      <c r="B17" s="20" t="s">
        <v>89</v>
      </c>
      <c r="C17" s="56" t="s">
        <v>1</v>
      </c>
      <c r="D17" s="57"/>
      <c r="E17" s="58" t="s">
        <v>2</v>
      </c>
      <c r="F17" s="58"/>
      <c r="G17" s="59"/>
      <c r="H17" s="59"/>
      <c r="I17" s="59"/>
      <c r="J17" s="59"/>
      <c r="K17" s="4"/>
      <c r="L17" s="4"/>
      <c r="M17" s="4"/>
      <c r="N17" s="4"/>
      <c r="O17" s="4"/>
    </row>
    <row r="18" spans="1:15" x14ac:dyDescent="0.25">
      <c r="A18" s="4"/>
      <c r="B18" s="23" t="s">
        <v>88</v>
      </c>
      <c r="C18" s="22"/>
      <c r="D18" s="21" t="s">
        <v>4</v>
      </c>
      <c r="E18" s="22"/>
      <c r="F18" s="21" t="s">
        <v>4</v>
      </c>
      <c r="G18" s="7"/>
      <c r="H18" s="13"/>
      <c r="I18" s="7"/>
      <c r="J18" s="13"/>
      <c r="K18" s="4"/>
      <c r="L18" s="4"/>
      <c r="M18" s="4"/>
      <c r="N18" s="4"/>
      <c r="O18" s="4"/>
    </row>
    <row r="19" spans="1:15" x14ac:dyDescent="0.25">
      <c r="A19" s="4"/>
      <c r="B19" s="23" t="s">
        <v>88</v>
      </c>
      <c r="C19" s="22"/>
      <c r="D19" s="21" t="s">
        <v>4</v>
      </c>
      <c r="E19" s="22"/>
      <c r="F19" s="21" t="s">
        <v>4</v>
      </c>
      <c r="G19" s="7"/>
      <c r="H19" s="13"/>
      <c r="I19" s="7"/>
      <c r="J19" s="13"/>
      <c r="K19" s="4"/>
      <c r="L19" s="4"/>
      <c r="M19" s="4"/>
      <c r="N19" s="4"/>
      <c r="O19" s="4"/>
    </row>
    <row r="20" spans="1:15" x14ac:dyDescent="0.25">
      <c r="A20" s="4"/>
      <c r="B20" s="23" t="s">
        <v>88</v>
      </c>
      <c r="C20" s="22"/>
      <c r="D20" s="21" t="s">
        <v>4</v>
      </c>
      <c r="E20" s="22"/>
      <c r="F20" s="21" t="s">
        <v>4</v>
      </c>
      <c r="G20" s="7"/>
      <c r="H20" s="13"/>
      <c r="I20" s="7"/>
      <c r="J20" s="13"/>
      <c r="K20" s="4"/>
      <c r="L20" s="4"/>
      <c r="M20" s="4"/>
      <c r="N20" s="4"/>
      <c r="O20" s="4"/>
    </row>
    <row r="21" spans="1:15" x14ac:dyDescent="0.25">
      <c r="A21" s="4"/>
      <c r="B21" s="23" t="s">
        <v>88</v>
      </c>
      <c r="C21" s="22"/>
      <c r="D21" s="21" t="s">
        <v>4</v>
      </c>
      <c r="E21" s="22"/>
      <c r="F21" s="21" t="s">
        <v>4</v>
      </c>
      <c r="G21" s="7"/>
      <c r="H21" s="13"/>
      <c r="I21" s="7"/>
      <c r="J21" s="13"/>
      <c r="K21" s="4"/>
      <c r="L21" s="4"/>
      <c r="M21" s="4"/>
      <c r="N21" s="4"/>
      <c r="O21" s="4"/>
    </row>
    <row r="22" spans="1:15" x14ac:dyDescent="0.25">
      <c r="A22" s="4"/>
      <c r="B22" s="23" t="s">
        <v>88</v>
      </c>
      <c r="C22" s="22"/>
      <c r="D22" s="21" t="s">
        <v>4</v>
      </c>
      <c r="E22" s="22"/>
      <c r="F22" s="21" t="s">
        <v>4</v>
      </c>
      <c r="G22" s="7"/>
      <c r="H22" s="13"/>
      <c r="I22" s="7"/>
      <c r="J22" s="13"/>
      <c r="K22" s="4"/>
      <c r="L22" s="4"/>
      <c r="M22" s="4"/>
      <c r="N22" s="4"/>
      <c r="O22" s="4"/>
    </row>
    <row r="23" spans="1:15" x14ac:dyDescent="0.25">
      <c r="A23" s="4"/>
      <c r="B23" s="23" t="s">
        <v>88</v>
      </c>
      <c r="C23" s="22"/>
      <c r="D23" s="21" t="s">
        <v>4</v>
      </c>
      <c r="E23" s="22"/>
      <c r="F23" s="21" t="s">
        <v>4</v>
      </c>
      <c r="G23" s="7"/>
      <c r="H23" s="13"/>
      <c r="I23" s="7"/>
      <c r="J23" s="13"/>
      <c r="K23" s="4"/>
      <c r="L23" s="4"/>
      <c r="M23" s="4"/>
      <c r="N23" s="4"/>
      <c r="O23" s="4"/>
    </row>
    <row r="24" spans="1:15" x14ac:dyDescent="0.25">
      <c r="A24" s="4"/>
      <c r="B24" s="23" t="s">
        <v>88</v>
      </c>
      <c r="C24" s="22"/>
      <c r="D24" s="21" t="s">
        <v>4</v>
      </c>
      <c r="E24" s="22"/>
      <c r="F24" s="21" t="s">
        <v>4</v>
      </c>
      <c r="G24" s="7"/>
      <c r="H24" s="13"/>
      <c r="I24" s="7"/>
      <c r="J24" s="13"/>
      <c r="K24" s="4"/>
      <c r="L24" s="4"/>
      <c r="M24" s="4"/>
      <c r="N24" s="4"/>
      <c r="O24" s="4"/>
    </row>
    <row r="25" spans="1:15" x14ac:dyDescent="0.25">
      <c r="A25" s="4"/>
      <c r="B25" s="23" t="s">
        <v>88</v>
      </c>
      <c r="C25" s="22"/>
      <c r="D25" s="21" t="s">
        <v>4</v>
      </c>
      <c r="E25" s="22"/>
      <c r="F25" s="21" t="s">
        <v>4</v>
      </c>
      <c r="G25" s="7"/>
      <c r="H25" s="13"/>
      <c r="I25" s="7"/>
      <c r="J25" s="13"/>
      <c r="K25" s="4"/>
      <c r="L25" s="4"/>
      <c r="M25" s="4"/>
      <c r="N25" s="4"/>
      <c r="O25" s="4"/>
    </row>
    <row r="26" spans="1:15" x14ac:dyDescent="0.25">
      <c r="A26" s="4"/>
      <c r="B26" s="23" t="s">
        <v>88</v>
      </c>
      <c r="C26" s="22"/>
      <c r="D26" s="21" t="s">
        <v>4</v>
      </c>
      <c r="E26" s="22"/>
      <c r="F26" s="21" t="s">
        <v>4</v>
      </c>
      <c r="G26" s="7"/>
      <c r="H26" s="13"/>
      <c r="I26" s="7"/>
      <c r="J26" s="13"/>
      <c r="K26" s="4"/>
      <c r="L26" s="4"/>
      <c r="M26" s="4"/>
      <c r="N26" s="4"/>
      <c r="O26" s="4"/>
    </row>
    <row r="27" spans="1:15" x14ac:dyDescent="0.25">
      <c r="A27" s="4"/>
      <c r="B27" s="23" t="s">
        <v>88</v>
      </c>
      <c r="C27" s="22"/>
      <c r="D27" s="21" t="s">
        <v>4</v>
      </c>
      <c r="E27" s="22"/>
      <c r="F27" s="21" t="s">
        <v>4</v>
      </c>
      <c r="G27" s="7"/>
      <c r="H27" s="13"/>
      <c r="I27" s="7"/>
      <c r="J27" s="13"/>
      <c r="K27" s="4"/>
      <c r="L27" s="4"/>
      <c r="M27" s="4"/>
      <c r="N27" s="4"/>
      <c r="O27" s="4"/>
    </row>
    <row r="28" spans="1:15" x14ac:dyDescent="0.25">
      <c r="A28" s="4"/>
      <c r="B28" s="23" t="s">
        <v>88</v>
      </c>
      <c r="C28" s="22"/>
      <c r="D28" s="21" t="s">
        <v>4</v>
      </c>
      <c r="E28" s="22"/>
      <c r="F28" s="21" t="s">
        <v>4</v>
      </c>
      <c r="G28" s="7"/>
      <c r="H28" s="13"/>
      <c r="I28" s="7"/>
      <c r="J28" s="13"/>
      <c r="K28" s="4"/>
      <c r="L28" s="4"/>
      <c r="M28" s="4"/>
      <c r="N28" s="4"/>
      <c r="O28" s="4"/>
    </row>
    <row r="29" spans="1:15" x14ac:dyDescent="0.25">
      <c r="A29" s="4"/>
      <c r="B29" s="23" t="s">
        <v>88</v>
      </c>
      <c r="C29" s="22"/>
      <c r="D29" s="21" t="s">
        <v>4</v>
      </c>
      <c r="E29" s="22"/>
      <c r="F29" s="21" t="s">
        <v>4</v>
      </c>
      <c r="G29" s="7"/>
      <c r="H29" s="13"/>
      <c r="I29" s="7"/>
      <c r="J29" s="13"/>
      <c r="K29" s="4"/>
      <c r="L29" s="4"/>
      <c r="M29" s="4"/>
      <c r="N29" s="4"/>
      <c r="O29" s="4"/>
    </row>
    <row r="30" spans="1:15" x14ac:dyDescent="0.25">
      <c r="A30" s="4"/>
      <c r="B30" s="23" t="s">
        <v>88</v>
      </c>
      <c r="C30" s="22"/>
      <c r="D30" s="21" t="s">
        <v>4</v>
      </c>
      <c r="E30" s="22"/>
      <c r="F30" s="21" t="s">
        <v>4</v>
      </c>
      <c r="G30" s="7"/>
      <c r="H30" s="13"/>
      <c r="I30" s="7"/>
      <c r="J30" s="13"/>
      <c r="K30" s="4"/>
      <c r="L30" s="4"/>
      <c r="M30" s="4"/>
      <c r="N30" s="4"/>
      <c r="O30" s="4"/>
    </row>
    <row r="31" spans="1:15" x14ac:dyDescent="0.25">
      <c r="A31" s="4"/>
      <c r="B31" s="23" t="s">
        <v>88</v>
      </c>
      <c r="C31" s="22"/>
      <c r="D31" s="21" t="s">
        <v>4</v>
      </c>
      <c r="E31" s="22"/>
      <c r="F31" s="21" t="s">
        <v>4</v>
      </c>
      <c r="G31" s="7"/>
      <c r="H31" s="13"/>
      <c r="I31" s="7"/>
      <c r="J31" s="13"/>
      <c r="K31" s="4"/>
      <c r="L31" s="4"/>
      <c r="M31" s="4"/>
      <c r="N31" s="4"/>
      <c r="O31" s="4"/>
    </row>
    <row r="32" spans="1:15" x14ac:dyDescent="0.25">
      <c r="A32" s="4"/>
      <c r="B32" s="23" t="s">
        <v>88</v>
      </c>
      <c r="C32" s="22"/>
      <c r="D32" s="21" t="s">
        <v>4</v>
      </c>
      <c r="E32" s="22"/>
      <c r="F32" s="21" t="s">
        <v>4</v>
      </c>
      <c r="G32" s="7"/>
      <c r="H32" s="13"/>
      <c r="I32" s="7"/>
      <c r="J32" s="13"/>
      <c r="K32" s="4"/>
      <c r="L32" s="4"/>
      <c r="M32" s="4"/>
      <c r="N32" s="4"/>
      <c r="O32" s="4"/>
    </row>
    <row r="33" spans="1:15" x14ac:dyDescent="0.25">
      <c r="A33" s="4"/>
      <c r="B33" s="23" t="s">
        <v>88</v>
      </c>
      <c r="C33" s="22"/>
      <c r="D33" s="21" t="s">
        <v>4</v>
      </c>
      <c r="E33" s="22"/>
      <c r="F33" s="21" t="s">
        <v>4</v>
      </c>
      <c r="G33" s="7"/>
      <c r="H33" s="13"/>
      <c r="I33" s="7"/>
      <c r="J33" s="13"/>
      <c r="K33" s="4"/>
      <c r="L33" s="4"/>
      <c r="M33" s="4"/>
      <c r="N33" s="4"/>
      <c r="O33" s="4"/>
    </row>
    <row r="34" spans="1:15" x14ac:dyDescent="0.25">
      <c r="A34" s="4"/>
      <c r="B34" s="23" t="s">
        <v>88</v>
      </c>
      <c r="C34" s="22"/>
      <c r="D34" s="21" t="s">
        <v>4</v>
      </c>
      <c r="E34" s="22"/>
      <c r="F34" s="21" t="s">
        <v>4</v>
      </c>
      <c r="G34" s="7"/>
      <c r="H34" s="13"/>
      <c r="I34" s="7"/>
      <c r="J34" s="13"/>
      <c r="K34" s="4"/>
      <c r="L34" s="4"/>
      <c r="M34" s="4"/>
      <c r="N34" s="4"/>
      <c r="O34" s="4"/>
    </row>
    <row r="35" spans="1:15" x14ac:dyDescent="0.25">
      <c r="A35" s="4"/>
      <c r="B35" s="23" t="s">
        <v>88</v>
      </c>
      <c r="C35" s="22"/>
      <c r="D35" s="21" t="s">
        <v>4</v>
      </c>
      <c r="E35" s="22"/>
      <c r="F35" s="21" t="s">
        <v>4</v>
      </c>
      <c r="G35" s="7"/>
      <c r="H35" s="13"/>
      <c r="I35" s="7"/>
      <c r="J35" s="13"/>
      <c r="K35" s="4"/>
      <c r="L35" s="4"/>
      <c r="M35" s="4"/>
      <c r="N35" s="4"/>
      <c r="O35" s="4"/>
    </row>
    <row r="36" spans="1:15" x14ac:dyDescent="0.25">
      <c r="A36" s="4"/>
      <c r="B36" s="23" t="s">
        <v>88</v>
      </c>
      <c r="C36" s="22"/>
      <c r="D36" s="21" t="s">
        <v>4</v>
      </c>
      <c r="E36" s="22"/>
      <c r="F36" s="21" t="s">
        <v>4</v>
      </c>
      <c r="G36" s="7"/>
      <c r="H36" s="13"/>
      <c r="I36" s="7"/>
      <c r="J36" s="13"/>
      <c r="K36" s="4"/>
      <c r="L36" s="4"/>
      <c r="M36" s="4"/>
      <c r="N36" s="4"/>
      <c r="O36" s="4"/>
    </row>
    <row r="37" spans="1:15" x14ac:dyDescent="0.25">
      <c r="A37" s="4"/>
      <c r="B37" s="23" t="s">
        <v>88</v>
      </c>
      <c r="C37" s="22"/>
      <c r="D37" s="21" t="s">
        <v>4</v>
      </c>
      <c r="E37" s="22"/>
      <c r="F37" s="21" t="s">
        <v>4</v>
      </c>
      <c r="G37" s="7"/>
      <c r="H37" s="13"/>
      <c r="I37" s="7"/>
      <c r="J37" s="13"/>
      <c r="K37" s="4"/>
      <c r="L37" s="4"/>
      <c r="M37" s="4"/>
      <c r="N37" s="4"/>
      <c r="O37" s="4"/>
    </row>
    <row r="38" spans="1:15" x14ac:dyDescent="0.25">
      <c r="A38" s="4"/>
      <c r="B38" s="23" t="s">
        <v>88</v>
      </c>
      <c r="C38" s="22"/>
      <c r="D38" s="21" t="s">
        <v>4</v>
      </c>
      <c r="E38" s="22"/>
      <c r="F38" s="21" t="s">
        <v>4</v>
      </c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5">
      <c r="A39" s="4"/>
      <c r="B39" s="23" t="s">
        <v>88</v>
      </c>
      <c r="C39" s="22"/>
      <c r="D39" s="21" t="s">
        <v>4</v>
      </c>
      <c r="E39" s="22"/>
      <c r="F39" s="21" t="s">
        <v>4</v>
      </c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25">
      <c r="A40" s="4"/>
      <c r="B40" s="23" t="s">
        <v>88</v>
      </c>
      <c r="C40" s="22"/>
      <c r="D40" s="21" t="s">
        <v>4</v>
      </c>
      <c r="E40" s="22"/>
      <c r="F40" s="21" t="s">
        <v>4</v>
      </c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5">
      <c r="A41" s="4"/>
      <c r="B41" s="23" t="s">
        <v>88</v>
      </c>
      <c r="C41" s="22"/>
      <c r="D41" s="21" t="s">
        <v>4</v>
      </c>
      <c r="E41" s="22"/>
      <c r="F41" s="21" t="s">
        <v>4</v>
      </c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25">
      <c r="A42" s="4"/>
      <c r="B42" s="23" t="s">
        <v>88</v>
      </c>
      <c r="C42" s="22"/>
      <c r="D42" s="21" t="s">
        <v>4</v>
      </c>
      <c r="E42" s="22"/>
      <c r="F42" s="21" t="s">
        <v>4</v>
      </c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5">
      <c r="A43" s="4"/>
      <c r="B43" s="23" t="s">
        <v>88</v>
      </c>
      <c r="C43" s="22"/>
      <c r="D43" s="21" t="s">
        <v>4</v>
      </c>
      <c r="E43" s="22"/>
      <c r="F43" s="21" t="s">
        <v>4</v>
      </c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25">
      <c r="A44" s="4"/>
      <c r="B44" s="23" t="s">
        <v>88</v>
      </c>
      <c r="C44" s="22"/>
      <c r="D44" s="21" t="s">
        <v>4</v>
      </c>
      <c r="E44" s="22"/>
      <c r="F44" s="21" t="s">
        <v>4</v>
      </c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5">
      <c r="A45" s="4"/>
      <c r="B45" s="23" t="s">
        <v>88</v>
      </c>
      <c r="C45" s="22"/>
      <c r="D45" s="21" t="s">
        <v>4</v>
      </c>
      <c r="E45" s="22"/>
      <c r="F45" s="21" t="s">
        <v>4</v>
      </c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5">
      <c r="A46" s="4"/>
      <c r="B46" s="23" t="s">
        <v>88</v>
      </c>
      <c r="C46" s="22"/>
      <c r="D46" s="21" t="s">
        <v>4</v>
      </c>
      <c r="E46" s="22"/>
      <c r="F46" s="21" t="s">
        <v>4</v>
      </c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5">
      <c r="A47" s="4"/>
      <c r="B47" s="23" t="s">
        <v>88</v>
      </c>
      <c r="C47" s="22"/>
      <c r="D47" s="21" t="s">
        <v>4</v>
      </c>
      <c r="E47" s="22"/>
      <c r="F47" s="21" t="s">
        <v>4</v>
      </c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5">
      <c r="A48" s="4"/>
      <c r="B48" s="23" t="s">
        <v>88</v>
      </c>
      <c r="C48" s="22"/>
      <c r="D48" s="21" t="s">
        <v>4</v>
      </c>
      <c r="E48" s="22"/>
      <c r="F48" s="21" t="s">
        <v>4</v>
      </c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5">
      <c r="A49" s="4"/>
      <c r="B49" s="23" t="s">
        <v>88</v>
      </c>
      <c r="C49" s="22"/>
      <c r="D49" s="21" t="s">
        <v>4</v>
      </c>
      <c r="E49" s="22"/>
      <c r="F49" s="21" t="s">
        <v>4</v>
      </c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6" t="s">
        <v>99</v>
      </c>
      <c r="L55" s="4"/>
      <c r="M55" s="4"/>
      <c r="N55" s="4"/>
      <c r="O55" s="4"/>
    </row>
    <row r="56" spans="1:1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</sheetData>
  <sheetProtection algorithmName="SHA-512" hashValue="fv1lbnTd38rp5K669YYSmecVbM0T4bQZ7VpkBF2ODZ7zLgoOdLHjBfbZOhSP6fiUsQfZwqamhL1xaWIz6WWY4A==" saltValue="J/liH+/RQipnI2fTup4v9g==" spinCount="100000" sheet="1" objects="1" scenarios="1" selectLockedCells="1"/>
  <mergeCells count="10">
    <mergeCell ref="C17:D17"/>
    <mergeCell ref="E17:F17"/>
    <mergeCell ref="G17:H17"/>
    <mergeCell ref="I17:J17"/>
    <mergeCell ref="C9:F9"/>
    <mergeCell ref="G9:J9"/>
    <mergeCell ref="C10:D10"/>
    <mergeCell ref="E10:F10"/>
    <mergeCell ref="G10:H10"/>
    <mergeCell ref="I10:J10"/>
  </mergeCells>
  <dataValidations count="1">
    <dataValidation type="decimal" allowBlank="1" showInputMessage="1" showErrorMessage="1" errorTitle="BŁĄD" error="Wprowadź poprawna wartość w zakresie od 0,0 do 300,0" sqref="C18:C49 E18:E49" xr:uid="{00000000-0002-0000-0400-000000000000}">
      <formula1>0</formula1>
      <formula2>300</formula2>
    </dataValidation>
  </dataValidations>
  <hyperlinks>
    <hyperlink ref="K55" r:id="rId1" xr:uid="{EDF46657-16BB-4E1B-9F23-1D9FDC38FDCA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79"/>
  <sheetViews>
    <sheetView workbookViewId="0">
      <selection activeCell="B40" sqref="B40"/>
    </sheetView>
  </sheetViews>
  <sheetFormatPr defaultColWidth="0" defaultRowHeight="15" zeroHeight="1" x14ac:dyDescent="0.25"/>
  <cols>
    <col min="1" max="1" width="9.140625" style="41" customWidth="1"/>
    <col min="2" max="2" width="34.85546875" style="41" customWidth="1"/>
    <col min="3" max="3" width="10.28515625" style="41" customWidth="1"/>
    <col min="4" max="4" width="5.5703125" style="41" customWidth="1"/>
    <col min="5" max="5" width="10.42578125" style="41" customWidth="1"/>
    <col min="6" max="6" width="3.85546875" style="41" bestFit="1" customWidth="1"/>
    <col min="7" max="15" width="9.140625" style="41" customWidth="1"/>
    <col min="16" max="16384" width="9.140625" style="41" hidden="1"/>
  </cols>
  <sheetData>
    <row r="1" spans="1: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39.75" customHeight="1" x14ac:dyDescent="0.25">
      <c r="A10" s="4"/>
      <c r="B10" s="28"/>
      <c r="C10" s="62" t="s">
        <v>90</v>
      </c>
      <c r="D10" s="62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25">
      <c r="A11" s="4"/>
      <c r="B11" s="27" t="s">
        <v>6</v>
      </c>
      <c r="C11" s="26">
        <v>9.8000000000000007</v>
      </c>
      <c r="D11" s="21" t="s">
        <v>4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x14ac:dyDescent="0.25">
      <c r="A12" s="4"/>
      <c r="B12" s="27" t="s">
        <v>7</v>
      </c>
      <c r="C12" s="26">
        <v>10.6</v>
      </c>
      <c r="D12" s="21" t="s">
        <v>4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x14ac:dyDescent="0.25">
      <c r="A13" s="4"/>
      <c r="B13" s="27" t="s">
        <v>8</v>
      </c>
      <c r="C13" s="26">
        <v>12.3</v>
      </c>
      <c r="D13" s="21" t="s">
        <v>4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25">
      <c r="A14" s="4"/>
      <c r="B14" s="27" t="s">
        <v>9</v>
      </c>
      <c r="C14" s="26">
        <v>14.7</v>
      </c>
      <c r="D14" s="21" t="s">
        <v>4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4"/>
      <c r="B15" s="27" t="s">
        <v>10</v>
      </c>
      <c r="C15" s="26">
        <v>16</v>
      </c>
      <c r="D15" s="21" t="s">
        <v>4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ht="21" x14ac:dyDescent="0.35">
      <c r="A17" s="4"/>
      <c r="B17" s="29"/>
      <c r="C17" s="61" t="s">
        <v>91</v>
      </c>
      <c r="D17" s="61"/>
      <c r="E17" s="61"/>
      <c r="F17" s="61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25">
      <c r="A18" s="4"/>
      <c r="B18" s="28"/>
      <c r="C18" s="61" t="s">
        <v>35</v>
      </c>
      <c r="D18" s="61"/>
      <c r="E18" s="61" t="s">
        <v>36</v>
      </c>
      <c r="F18" s="61"/>
      <c r="G18" s="4"/>
      <c r="H18" s="4"/>
      <c r="I18" s="4"/>
      <c r="J18" s="4"/>
      <c r="K18" s="4"/>
      <c r="L18" s="4"/>
      <c r="M18" s="4"/>
      <c r="N18" s="4"/>
      <c r="O18" s="4"/>
    </row>
    <row r="19" spans="1:15" x14ac:dyDescent="0.25">
      <c r="A19" s="4"/>
      <c r="B19" s="27" t="s">
        <v>37</v>
      </c>
      <c r="C19" s="26" t="s">
        <v>34</v>
      </c>
      <c r="D19" s="21" t="s">
        <v>4</v>
      </c>
      <c r="E19" s="26">
        <v>9.1</v>
      </c>
      <c r="F19" s="21" t="s">
        <v>4</v>
      </c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25">
      <c r="A20" s="4"/>
      <c r="B20" s="27" t="s">
        <v>38</v>
      </c>
      <c r="C20" s="26">
        <v>10.5</v>
      </c>
      <c r="D20" s="21" t="s">
        <v>4</v>
      </c>
      <c r="E20" s="26">
        <v>10.199999999999999</v>
      </c>
      <c r="F20" s="21" t="s">
        <v>4</v>
      </c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25">
      <c r="A21" s="4"/>
      <c r="B21" s="27" t="s">
        <v>39</v>
      </c>
      <c r="C21" s="26">
        <v>12</v>
      </c>
      <c r="D21" s="21" t="s">
        <v>4</v>
      </c>
      <c r="E21" s="26">
        <v>11</v>
      </c>
      <c r="F21" s="21" t="s">
        <v>4</v>
      </c>
      <c r="G21" s="4"/>
      <c r="H21" s="4"/>
      <c r="I21" s="4"/>
      <c r="J21" s="4"/>
      <c r="K21" s="4"/>
      <c r="L21" s="4"/>
      <c r="M21" s="4"/>
      <c r="N21" s="4"/>
      <c r="O21" s="4"/>
    </row>
    <row r="22" spans="1:15" x14ac:dyDescent="0.25">
      <c r="A22" s="4"/>
      <c r="B22" s="27" t="s">
        <v>40</v>
      </c>
      <c r="C22" s="26">
        <v>12</v>
      </c>
      <c r="D22" s="21" t="s">
        <v>4</v>
      </c>
      <c r="E22" s="26">
        <v>12.3</v>
      </c>
      <c r="F22" s="21" t="s">
        <v>4</v>
      </c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25">
      <c r="A23" s="4"/>
      <c r="B23" s="27" t="s">
        <v>41</v>
      </c>
      <c r="C23" s="26">
        <v>14</v>
      </c>
      <c r="D23" s="21" t="s">
        <v>4</v>
      </c>
      <c r="E23" s="26">
        <v>13.4</v>
      </c>
      <c r="F23" s="21" t="s">
        <v>4</v>
      </c>
      <c r="G23" s="4"/>
      <c r="H23" s="4"/>
      <c r="I23" s="4"/>
      <c r="J23" s="4"/>
      <c r="K23" s="4"/>
      <c r="L23" s="4"/>
      <c r="M23" s="4"/>
      <c r="N23" s="4"/>
      <c r="O23" s="4"/>
    </row>
    <row r="24" spans="1:15" x14ac:dyDescent="0.25">
      <c r="A24" s="4"/>
      <c r="B24" s="27" t="s">
        <v>42</v>
      </c>
      <c r="C24" s="26">
        <v>16</v>
      </c>
      <c r="D24" s="21" t="s">
        <v>4</v>
      </c>
      <c r="E24" s="26">
        <v>15.6</v>
      </c>
      <c r="F24" s="21" t="s">
        <v>4</v>
      </c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25">
      <c r="A25" s="4"/>
      <c r="B25" s="27" t="s">
        <v>11</v>
      </c>
      <c r="C25" s="26" t="s">
        <v>34</v>
      </c>
      <c r="D25" s="21" t="s">
        <v>4</v>
      </c>
      <c r="E25" s="26">
        <v>2.7</v>
      </c>
      <c r="F25" s="21" t="s">
        <v>4</v>
      </c>
      <c r="G25" s="4"/>
      <c r="H25" s="4"/>
      <c r="I25" s="4"/>
      <c r="J25" s="4"/>
      <c r="K25" s="4"/>
      <c r="L25" s="4"/>
      <c r="M25" s="4"/>
      <c r="N25" s="4"/>
      <c r="O25" s="4"/>
    </row>
    <row r="26" spans="1:15" x14ac:dyDescent="0.25">
      <c r="A26" s="4"/>
      <c r="B26" s="27" t="s">
        <v>12</v>
      </c>
      <c r="C26" s="26" t="s">
        <v>34</v>
      </c>
      <c r="D26" s="21" t="s">
        <v>4</v>
      </c>
      <c r="E26" s="26">
        <v>3.3</v>
      </c>
      <c r="F26" s="21" t="s">
        <v>4</v>
      </c>
      <c r="G26" s="4"/>
      <c r="H26" s="4"/>
      <c r="I26" s="4"/>
      <c r="J26" s="4"/>
      <c r="K26" s="4"/>
      <c r="L26" s="4"/>
      <c r="M26" s="4"/>
      <c r="N26" s="4"/>
      <c r="O26" s="4"/>
    </row>
    <row r="27" spans="1:15" x14ac:dyDescent="0.25">
      <c r="A27" s="4"/>
      <c r="B27" s="27" t="s">
        <v>13</v>
      </c>
      <c r="C27" s="26" t="s">
        <v>34</v>
      </c>
      <c r="D27" s="21" t="s">
        <v>4</v>
      </c>
      <c r="E27" s="26">
        <v>3.7</v>
      </c>
      <c r="F27" s="21" t="s">
        <v>4</v>
      </c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25">
      <c r="A28" s="4"/>
      <c r="B28" s="27" t="s">
        <v>14</v>
      </c>
      <c r="C28" s="26" t="s">
        <v>34</v>
      </c>
      <c r="D28" s="21" t="s">
        <v>4</v>
      </c>
      <c r="E28" s="26">
        <v>4.2</v>
      </c>
      <c r="F28" s="21" t="s">
        <v>4</v>
      </c>
      <c r="G28" s="4"/>
      <c r="H28" s="4"/>
      <c r="I28" s="4"/>
      <c r="J28" s="4"/>
      <c r="K28" s="4"/>
      <c r="L28" s="4"/>
      <c r="M28" s="4"/>
      <c r="N28" s="4"/>
      <c r="O28" s="4"/>
    </row>
    <row r="29" spans="1:15" x14ac:dyDescent="0.25">
      <c r="A29" s="4"/>
      <c r="B29" s="27" t="s">
        <v>43</v>
      </c>
      <c r="C29" s="26">
        <v>2.5</v>
      </c>
      <c r="D29" s="21" t="s">
        <v>4</v>
      </c>
      <c r="E29" s="26" t="s">
        <v>34</v>
      </c>
      <c r="F29" s="21" t="s">
        <v>4</v>
      </c>
      <c r="G29" s="4"/>
      <c r="H29" s="4"/>
      <c r="I29" s="4"/>
      <c r="J29" s="4"/>
      <c r="K29" s="4"/>
      <c r="L29" s="4"/>
      <c r="M29" s="4"/>
      <c r="N29" s="4"/>
      <c r="O29" s="4"/>
    </row>
    <row r="30" spans="1:15" x14ac:dyDescent="0.25">
      <c r="A30" s="4"/>
      <c r="B30" s="27" t="s">
        <v>44</v>
      </c>
      <c r="C30" s="26">
        <v>2.9</v>
      </c>
      <c r="D30" s="21" t="s">
        <v>4</v>
      </c>
      <c r="E30" s="26" t="s">
        <v>34</v>
      </c>
      <c r="F30" s="21" t="s">
        <v>4</v>
      </c>
      <c r="G30" s="4"/>
      <c r="H30" s="4"/>
      <c r="I30" s="4"/>
      <c r="J30" s="4"/>
      <c r="K30" s="4"/>
      <c r="L30" s="4"/>
      <c r="M30" s="4"/>
      <c r="N30" s="4"/>
      <c r="O30" s="4"/>
    </row>
    <row r="31" spans="1:15" x14ac:dyDescent="0.25">
      <c r="A31" s="4"/>
      <c r="B31" s="27" t="s">
        <v>45</v>
      </c>
      <c r="C31" s="26">
        <v>3.5</v>
      </c>
      <c r="D31" s="21" t="s">
        <v>4</v>
      </c>
      <c r="E31" s="26" t="s">
        <v>34</v>
      </c>
      <c r="F31" s="21" t="s">
        <v>4</v>
      </c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25">
      <c r="A32" s="4"/>
      <c r="B32" s="27" t="s">
        <v>15</v>
      </c>
      <c r="C32" s="26" t="s">
        <v>34</v>
      </c>
      <c r="D32" s="21" t="s">
        <v>4</v>
      </c>
      <c r="E32" s="26">
        <v>2.9</v>
      </c>
      <c r="F32" s="21" t="s">
        <v>4</v>
      </c>
      <c r="G32" s="4"/>
      <c r="H32" s="4"/>
      <c r="I32" s="4"/>
      <c r="J32" s="4"/>
      <c r="K32" s="4"/>
      <c r="L32" s="4"/>
      <c r="M32" s="4"/>
      <c r="N32" s="4"/>
      <c r="O32" s="4"/>
    </row>
    <row r="33" spans="1:15" x14ac:dyDescent="0.25">
      <c r="A33" s="4"/>
      <c r="B33" s="27" t="s">
        <v>16</v>
      </c>
      <c r="C33" s="26" t="s">
        <v>34</v>
      </c>
      <c r="D33" s="21" t="s">
        <v>4</v>
      </c>
      <c r="E33" s="26">
        <v>3.6</v>
      </c>
      <c r="F33" s="21" t="s">
        <v>4</v>
      </c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25">
      <c r="A34" s="4"/>
      <c r="B34" s="27" t="s">
        <v>17</v>
      </c>
      <c r="C34" s="26" t="s">
        <v>34</v>
      </c>
      <c r="D34" s="21" t="s">
        <v>4</v>
      </c>
      <c r="E34" s="26">
        <v>4.0999999999999996</v>
      </c>
      <c r="F34" s="21" t="s">
        <v>4</v>
      </c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25">
      <c r="A35" s="4"/>
      <c r="B35" s="27" t="s">
        <v>18</v>
      </c>
      <c r="C35" s="26" t="s">
        <v>34</v>
      </c>
      <c r="D35" s="21" t="s">
        <v>4</v>
      </c>
      <c r="E35" s="26">
        <v>4.9000000000000004</v>
      </c>
      <c r="F35" s="21" t="s">
        <v>4</v>
      </c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25">
      <c r="A36" s="4"/>
      <c r="B36" s="27" t="s">
        <v>19</v>
      </c>
      <c r="C36" s="26" t="s">
        <v>34</v>
      </c>
      <c r="D36" s="21" t="s">
        <v>4</v>
      </c>
      <c r="E36" s="26">
        <v>7.6</v>
      </c>
      <c r="F36" s="21" t="s">
        <v>4</v>
      </c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ht="48.75" customHeight="1" x14ac:dyDescent="0.25">
      <c r="A39" s="4"/>
      <c r="B39" s="20" t="s">
        <v>89</v>
      </c>
      <c r="C39" s="63" t="s">
        <v>92</v>
      </c>
      <c r="D39" s="6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25">
      <c r="A40" s="4"/>
      <c r="B40" s="23" t="s">
        <v>88</v>
      </c>
      <c r="C40" s="22"/>
      <c r="D40" s="21" t="s">
        <v>4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5">
      <c r="A41" s="4"/>
      <c r="B41" s="23" t="s">
        <v>88</v>
      </c>
      <c r="C41" s="22"/>
      <c r="D41" s="21" t="s">
        <v>4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25">
      <c r="A42" s="4"/>
      <c r="B42" s="23" t="s">
        <v>88</v>
      </c>
      <c r="C42" s="22"/>
      <c r="D42" s="21" t="s">
        <v>4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5">
      <c r="A43" s="4"/>
      <c r="B43" s="23" t="s">
        <v>88</v>
      </c>
      <c r="C43" s="22"/>
      <c r="D43" s="21" t="s">
        <v>4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25">
      <c r="A44" s="4"/>
      <c r="B44" s="23" t="s">
        <v>88</v>
      </c>
      <c r="C44" s="22"/>
      <c r="D44" s="21" t="s">
        <v>4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5">
      <c r="A45" s="4"/>
      <c r="B45" s="23" t="s">
        <v>88</v>
      </c>
      <c r="C45" s="22"/>
      <c r="D45" s="21" t="s">
        <v>4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5">
      <c r="A46" s="4"/>
      <c r="B46" s="23" t="s">
        <v>88</v>
      </c>
      <c r="C46" s="22"/>
      <c r="D46" s="21" t="s">
        <v>4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5">
      <c r="A47" s="4"/>
      <c r="B47" s="23" t="s">
        <v>88</v>
      </c>
      <c r="C47" s="22"/>
      <c r="D47" s="21" t="s">
        <v>4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5">
      <c r="A48" s="4"/>
      <c r="B48" s="23" t="s">
        <v>88</v>
      </c>
      <c r="C48" s="22"/>
      <c r="D48" s="21" t="s">
        <v>4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5">
      <c r="A49" s="4"/>
      <c r="B49" s="23" t="s">
        <v>88</v>
      </c>
      <c r="C49" s="22"/>
      <c r="D49" s="21" t="s">
        <v>4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5">
      <c r="A50" s="4"/>
      <c r="B50" s="23" t="s">
        <v>88</v>
      </c>
      <c r="C50" s="22"/>
      <c r="D50" s="21" t="s">
        <v>4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5">
      <c r="A51" s="4"/>
      <c r="B51" s="23" t="s">
        <v>88</v>
      </c>
      <c r="C51" s="22"/>
      <c r="D51" s="21" t="s">
        <v>4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5">
      <c r="A52" s="4"/>
      <c r="B52" s="23" t="s">
        <v>88</v>
      </c>
      <c r="C52" s="22"/>
      <c r="D52" s="21" t="s">
        <v>4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5">
      <c r="A53" s="4"/>
      <c r="B53" s="23" t="s">
        <v>88</v>
      </c>
      <c r="C53" s="22"/>
      <c r="D53" s="21" t="s">
        <v>4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5">
      <c r="A54" s="4"/>
      <c r="B54" s="23" t="s">
        <v>88</v>
      </c>
      <c r="C54" s="22"/>
      <c r="D54" s="21" t="s">
        <v>4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5">
      <c r="A55" s="4"/>
      <c r="B55" s="23" t="s">
        <v>88</v>
      </c>
      <c r="C55" s="22"/>
      <c r="D55" s="21" t="s">
        <v>4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5">
      <c r="A56" s="4"/>
      <c r="B56" s="23" t="s">
        <v>88</v>
      </c>
      <c r="C56" s="22"/>
      <c r="D56" s="21" t="s">
        <v>4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5">
      <c r="A57" s="4"/>
      <c r="B57" s="23" t="s">
        <v>88</v>
      </c>
      <c r="C57" s="22"/>
      <c r="D57" s="21" t="s">
        <v>4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5">
      <c r="A58" s="4"/>
      <c r="B58" s="23" t="s">
        <v>88</v>
      </c>
      <c r="C58" s="22"/>
      <c r="D58" s="21" t="s">
        <v>4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5">
      <c r="A59" s="4"/>
      <c r="B59" s="23" t="s">
        <v>88</v>
      </c>
      <c r="C59" s="22"/>
      <c r="D59" s="21" t="s">
        <v>4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5">
      <c r="A60" s="4"/>
      <c r="B60" s="23" t="s">
        <v>88</v>
      </c>
      <c r="C60" s="22"/>
      <c r="D60" s="21" t="s">
        <v>4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5">
      <c r="A61" s="4"/>
      <c r="B61" s="23" t="s">
        <v>88</v>
      </c>
      <c r="C61" s="22"/>
      <c r="D61" s="21" t="s">
        <v>4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5">
      <c r="A62" s="4"/>
      <c r="B62" s="23" t="s">
        <v>88</v>
      </c>
      <c r="C62" s="22"/>
      <c r="D62" s="21" t="s">
        <v>4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5">
      <c r="A63" s="4"/>
      <c r="B63" s="23" t="s">
        <v>88</v>
      </c>
      <c r="C63" s="22"/>
      <c r="D63" s="21" t="s">
        <v>4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5">
      <c r="A64" s="4"/>
      <c r="B64" s="23" t="s">
        <v>88</v>
      </c>
      <c r="C64" s="22"/>
      <c r="D64" s="21" t="s">
        <v>4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25">
      <c r="A65" s="4"/>
      <c r="B65" s="23" t="s">
        <v>88</v>
      </c>
      <c r="C65" s="22"/>
      <c r="D65" s="21" t="s">
        <v>4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25">
      <c r="A66" s="4"/>
      <c r="B66" s="23" t="s">
        <v>88</v>
      </c>
      <c r="C66" s="22"/>
      <c r="D66" s="21" t="s">
        <v>4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25">
      <c r="A67" s="4"/>
      <c r="B67" s="23" t="s">
        <v>88</v>
      </c>
      <c r="C67" s="22"/>
      <c r="D67" s="21" t="s">
        <v>4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25">
      <c r="A68" s="4"/>
      <c r="B68" s="23" t="s">
        <v>88</v>
      </c>
      <c r="C68" s="22"/>
      <c r="D68" s="21" t="s">
        <v>4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25">
      <c r="A69" s="4"/>
      <c r="B69" s="23" t="s">
        <v>88</v>
      </c>
      <c r="C69" s="22"/>
      <c r="D69" s="21" t="s">
        <v>4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25">
      <c r="A70" s="4"/>
      <c r="B70" s="23" t="s">
        <v>88</v>
      </c>
      <c r="C70" s="22"/>
      <c r="D70" s="21" t="s">
        <v>4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x14ac:dyDescent="0.25">
      <c r="A71" s="4"/>
      <c r="B71" s="23" t="s">
        <v>88</v>
      </c>
      <c r="C71" s="22"/>
      <c r="D71" s="21" t="s">
        <v>4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x14ac:dyDescent="0.25">
      <c r="A77" s="4"/>
      <c r="B77" s="4"/>
      <c r="C77" s="4"/>
      <c r="D77" s="4"/>
      <c r="E77" s="4"/>
      <c r="F77" s="4"/>
      <c r="G77" s="4"/>
      <c r="H77" s="4"/>
      <c r="I77" s="4"/>
      <c r="J77" s="6" t="s">
        <v>99</v>
      </c>
      <c r="K77" s="4"/>
      <c r="L77" s="4"/>
      <c r="M77" s="4"/>
      <c r="N77" s="4"/>
      <c r="O77" s="4"/>
    </row>
    <row r="78" spans="1:1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</sheetData>
  <sheetProtection algorithmName="SHA-512" hashValue="GOE952DPHN8eymkNP7T8FICh1Heq3adcET1x2lmQ0B0kivVPpd3+zwbwF8REe14hR3k7BBBPKjYlaYoh2tUdqA==" saltValue="rq9SnuTofVlQgrqLqtqu+Q==" spinCount="100000" sheet="1" objects="1" scenarios="1" selectLockedCells="1"/>
  <mergeCells count="5">
    <mergeCell ref="C18:D18"/>
    <mergeCell ref="E18:F18"/>
    <mergeCell ref="C10:D10"/>
    <mergeCell ref="C17:F17"/>
    <mergeCell ref="C39:D39"/>
  </mergeCells>
  <dataValidations count="1">
    <dataValidation type="decimal" allowBlank="1" showInputMessage="1" showErrorMessage="1" errorTitle="BŁĄD" error="Wprowadź poprawną wartość w przedziale do 0,0 do 300,0" sqref="C40:C71" xr:uid="{00000000-0002-0000-0500-000000000000}">
      <formula1>0</formula1>
      <formula2>300</formula2>
    </dataValidation>
  </dataValidations>
  <hyperlinks>
    <hyperlink ref="J77" r:id="rId1" xr:uid="{FE7DA4BB-25D3-4120-BB62-F4234F3ACB5C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Start</vt:lpstr>
      <vt:lpstr>Przewody płaskie</vt:lpstr>
      <vt:lpstr>Przewody i kable okrągłe</vt:lpstr>
      <vt:lpstr>Dobór rury elektroinstalacyjnej</vt:lpstr>
      <vt:lpstr>Ściąga przewody płaskie</vt:lpstr>
      <vt:lpstr>Ściąga przewody okrągłe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Piotr</cp:lastModifiedBy>
  <dcterms:created xsi:type="dcterms:W3CDTF">2019-08-25T08:19:44Z</dcterms:created>
  <dcterms:modified xsi:type="dcterms:W3CDTF">2019-08-28T15:03:49Z</dcterms:modified>
</cp:coreProperties>
</file>